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_nbLesko\Documents\LGD\OGŁOSZENIA\2022\1 2022 (P 2.1.1)\"/>
    </mc:Choice>
  </mc:AlternateContent>
  <bookViews>
    <workbookView xWindow="0" yWindow="0" windowWidth="28800" windowHeight="1173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<sst xmlns="http://schemas.openxmlformats.org/spreadsheetml/2006/main" count="1046" uniqueCount="524">
  <si>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</si>
  <si>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</si>
  <si>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</si>
  <si>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</si>
  <si>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</si>
  <si>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</si>
  <si>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</si>
  <si>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</si>
  <si>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</si>
  <si>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</si>
  <si>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</si>
  <si>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</si>
  <si>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</si>
  <si>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</si>
  <si>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</si>
  <si>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</si>
  <si>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</si>
  <si>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</si>
  <si>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</si>
  <si>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</si>
  <si>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</si>
  <si>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</si>
  <si>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</si>
  <si>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</si>
  <si>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</si>
  <si>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</si>
  <si>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</si>
  <si>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</si>
  <si>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</si>
  <si>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</si>
  <si>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</si>
  <si>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</si>
  <si>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</si>
  <si>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</si>
  <si>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</si>
  <si>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</si>
  <si>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</si>
  <si>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</si>
  <si>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</si>
  <si>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</si>
  <si>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</si>
  <si>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</si>
  <si>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</si>
  <si>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</si>
  <si>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</si>
  <si>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</si>
  <si>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</si>
  <si>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</si>
  <si>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</si>
  <si>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</si>
  <si>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</si>
  <si>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</si>
  <si>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</si>
  <si>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</si>
  <si>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</si>
  <si>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</si>
  <si>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</si>
  <si>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</si>
  <si>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</si>
  <si>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</si>
  <si>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</si>
  <si>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</si>
  <si>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</si>
  <si>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</si>
  <si>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</si>
  <si>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</si>
  <si>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</si>
  <si>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</si>
  <si>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</si>
  <si>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</si>
  <si>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</si>
  <si>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</si>
  <si>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</si>
  <si>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</si>
  <si>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</si>
  <si>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</si>
  <si>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</si>
  <si>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</si>
  <si>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</si>
  <si>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</si>
  <si>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</si>
  <si>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</si>
  <si>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</si>
  <si>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</si>
  <si>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</si>
  <si>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</si>
  <si>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</si>
  <si>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</si>
  <si>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</si>
  <si>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</si>
  <si>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</si>
  <si>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</si>
  <si>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</si>
  <si>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</si>
  <si>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</si>
  <si>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</si>
  <si>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</si>
  <si>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</si>
  <si>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</si>
  <si>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</si>
  <si>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</si>
  <si>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</si>
  <si>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</si>
  <si>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</si>
  <si>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</si>
  <si>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</si>
  <si>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</si>
  <si>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</si>
  <si>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</si>
  <si>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</si>
  <si>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</si>
  <si>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</si>
  <si>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</si>
  <si>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</si>
  <si>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</si>
  <si>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</si>
  <si>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</si>
  <si>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</si>
  <si>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</si>
  <si>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</si>
  <si>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</si>
  <si>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</si>
  <si>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</si>
  <si>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</si>
  <si>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</si>
  <si>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</si>
  <si>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</si>
  <si>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</si>
  <si>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</si>
  <si>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</si>
  <si>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</si>
  <si>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</si>
  <si>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</si>
  <si>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</si>
  <si>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</si>
  <si>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</si>
  <si>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</si>
  <si>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</si>
  <si>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</si>
  <si>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</si>
  <si>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</si>
  <si>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</si>
  <si>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</si>
  <si>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</si>
  <si>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</si>
  <si>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</si>
  <si>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</si>
  <si>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</si>
  <si>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</si>
  <si>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</si>
  <si>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</si>
  <si>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</si>
  <si>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</si>
  <si>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</si>
  <si>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</si>
  <si>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</si>
  <si>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</si>
  <si>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</si>
  <si>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</si>
  <si>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</si>
  <si>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</si>
  <si>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</si>
  <si>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</si>
  <si>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</si>
  <si>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</si>
  <si>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</si>
  <si>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</si>
  <si>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</si>
  <si>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</si>
  <si>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</si>
  <si>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</si>
  <si>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</si>
  <si>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</si>
  <si>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</si>
  <si>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</si>
  <si>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</si>
  <si>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</si>
  <si>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</si>
  <si>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</si>
  <si>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</si>
  <si>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</si>
  <si>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</si>
  <si>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</si>
  <si>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</si>
  <si>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</si>
  <si>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</si>
  <si>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</si>
  <si>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</si>
  <si>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</si>
  <si>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</si>
  <si>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</si>
  <si>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</si>
  <si>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</si>
  <si>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</si>
  <si>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</si>
  <si>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</si>
  <si>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</si>
  <si>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</si>
  <si>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</si>
  <si>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</si>
  <si>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</si>
  <si>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</si>
  <si>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</si>
  <si>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</si>
  <si>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</si>
  <si>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</si>
  <si>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</si>
  <si>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</si>
  <si>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</si>
  <si>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</si>
  <si>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</si>
  <si>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</si>
  <si>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</si>
  <si>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</si>
  <si>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</si>
  <si>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</si>
  <si>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</si>
  <si>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</si>
  <si>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</si>
  <si>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</si>
  <si>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</si>
  <si>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</si>
  <si>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</si>
  <si>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</si>
  <si>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</si>
  <si>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</si>
  <si>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</si>
  <si>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</si>
  <si>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</si>
  <si>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</si>
  <si>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</si>
  <si>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</si>
  <si>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</si>
  <si>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</si>
  <si>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</si>
  <si>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</si>
  <si>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</si>
  <si>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</si>
  <si>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</si>
  <si>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</si>
  <si>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</si>
  <si>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</si>
  <si>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</si>
  <si>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</si>
  <si>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</si>
  <si>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</si>
  <si>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</si>
  <si>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</si>
  <si>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</si>
  <si>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</si>
  <si>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</si>
  <si>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</si>
  <si>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</si>
  <si>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</si>
  <si>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</si>
  <si>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</si>
  <si>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</si>
  <si>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</si>
  <si>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</si>
  <si>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</si>
  <si>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</si>
  <si>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</si>
  <si>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</si>
  <si>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</si>
  <si>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</si>
  <si>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</si>
  <si>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</si>
  <si>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</si>
  <si>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</si>
  <si>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</si>
  <si>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</si>
  <si>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</si>
  <si>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</si>
  <si>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</si>
  <si>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</si>
  <si>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</si>
  <si>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</si>
  <si>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</si>
  <si>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</si>
  <si>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</si>
  <si>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</si>
  <si>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</si>
  <si>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</si>
  <si>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</si>
  <si>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</si>
  <si>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</si>
  <si>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</si>
  <si>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</si>
  <si>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</si>
  <si>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</si>
  <si>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</si>
  <si>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</si>
  <si>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</si>
  <si>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</si>
  <si>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</si>
  <si>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</si>
  <si>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</si>
  <si>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</si>
  <si>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</si>
  <si>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</si>
  <si>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</si>
  <si>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</si>
  <si>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</si>
  <si>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</si>
  <si>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</si>
  <si>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</si>
  <si>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</si>
  <si>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</si>
  <si>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</si>
  <si>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</si>
  <si>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</si>
  <si>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</si>
  <si>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</si>
  <si>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</si>
  <si>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</si>
  <si>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</si>
  <si>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</si>
  <si>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</si>
  <si>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</si>
  <si>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</si>
  <si>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</si>
  <si>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</si>
  <si>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</si>
  <si>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</si>
  <si>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</si>
  <si>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</si>
  <si>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</si>
  <si>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</si>
  <si>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</si>
  <si>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</si>
  <si>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</si>
  <si>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</si>
  <si>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</si>
  <si>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</si>
  <si>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</si>
  <si>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</si>
  <si>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</si>
  <si>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</si>
  <si>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</si>
  <si>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</si>
  <si>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</si>
  <si>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</si>
  <si>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</si>
  <si>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</si>
  <si>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</si>
  <si>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</si>
  <si>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</si>
  <si>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</si>
  <si>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</si>
  <si>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</si>
  <si>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</si>
  <si>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</si>
  <si>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</si>
  <si>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</si>
  <si>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</si>
  <si>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</si>
  <si>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</si>
  <si>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</si>
  <si>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</si>
  <si>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</si>
  <si>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</si>
  <si>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</si>
  <si>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</si>
  <si>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</si>
  <si>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</si>
  <si>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</si>
  <si>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</si>
  <si>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</si>
  <si>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</si>
  <si>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</si>
  <si>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</si>
  <si>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</si>
  <si>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</si>
  <si>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</si>
  <si>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</si>
  <si>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</si>
  <si>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</si>
  <si>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</si>
  <si>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</si>
  <si>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</si>
  <si>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</si>
  <si>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</si>
  <si>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</si>
  <si>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</si>
  <si>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</si>
  <si>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</si>
  <si>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</si>
  <si>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</si>
  <si>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</si>
  <si>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</si>
  <si>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</si>
  <si>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</si>
  <si>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</si>
  <si>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</si>
  <si>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</si>
  <si>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</si>
  <si>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</si>
  <si>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</si>
  <si>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</si>
  <si>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</si>
  <si>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</si>
  <si>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</si>
  <si>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</si>
  <si>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</si>
  <si>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</si>
  <si>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</si>
  <si>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</si>
  <si>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</si>
  <si>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</si>
  <si>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</si>
  <si>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</si>
  <si>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</si>
  <si>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</si>
  <si>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</si>
  <si>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</si>
  <si>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</si>
  <si>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</si>
  <si>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</si>
  <si>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</si>
  <si>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</si>
  <si>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</si>
  <si>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</si>
  <si>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</si>
  <si>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</si>
  <si>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</si>
  <si>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</si>
  <si>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</si>
  <si>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</si>
  <si>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</si>
  <si>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</si>
  <si>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</si>
  <si>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</si>
  <si>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</si>
  <si>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</si>
  <si>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</si>
  <si>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</si>
  <si>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</si>
  <si>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</si>
  <si>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</si>
  <si>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</si>
  <si>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</si>
  <si>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</si>
  <si>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</si>
  <si>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</si>
  <si>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</si>
  <si>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</si>
  <si>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</si>
  <si>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</si>
  <si>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</si>
  <si>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</si>
  <si>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</si>
  <si>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</si>
  <si>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</si>
  <si>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</si>
  <si>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</si>
  <si>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</si>
  <si>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</si>
  <si>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</si>
  <si>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</si>
  <si>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</si>
  <si>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</si>
  <si>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</si>
  <si>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</si>
  <si>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</si>
  <si>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</si>
  <si>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</si>
  <si>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</si>
  <si>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</si>
  <si>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</si>
  <si>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</si>
  <si>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</si>
  <si>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</si>
  <si>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</si>
  <si>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</si>
  <si>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</si>
  <si>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</si>
  <si>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</si>
  <si>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</si>
  <si>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</si>
  <si>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</si>
  <si>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</si>
  <si>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</si>
  <si>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</si>
  <si>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</si>
  <si>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</si>
  <si>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</si>
  <si>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</si>
  <si>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</si>
  <si>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</si>
  <si>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</si>
  <si>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</si>
  <si>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</si>
  <si>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</si>
  <si>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</si>
  <si>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</si>
  <si>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</si>
  <si>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</si>
  <si>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</si>
  <si>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</si>
  <si>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</si>
  <si>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</si>
  <si>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</si>
  <si>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</si>
  <si>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</si>
  <si>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</si>
  <si>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</si>
  <si>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</si>
  <si>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</si>
  <si>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</si>
  <si>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</si>
  <si>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</si>
  <si>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Nasze Bieszczady</t>
  </si>
  <si>
    <t>38-600 Lesko, ul. 1000-lecia 1</t>
  </si>
  <si>
    <t>nasze-bieszczady@nasze-bieszczady.pl</t>
  </si>
  <si>
    <t>inspektor@nasze-bieszczady.pl</t>
  </si>
  <si>
    <t>Podkarpackiego</t>
  </si>
  <si>
    <t>Rzeszowie</t>
  </si>
  <si>
    <t>ow@podkarpackie.pl</t>
  </si>
  <si>
    <t>Urząd Marszałkowski Województwa Podkarpackiego, Departament Programów Rozwoju Obszarów Wiejskich, al. Łukasza Cieplińskiego 4, 35-010 Rzeszów</t>
  </si>
  <si>
    <t>iod@podkarpackie.pl</t>
  </si>
  <si>
    <t>Samorządu Województwa Podkarpackiego</t>
  </si>
  <si>
    <t>Lokalnej Grupy Działania Nasze Bieszczady</t>
  </si>
  <si>
    <t>062656801</t>
  </si>
  <si>
    <t>Lokalna Grupa Działania Nasze Bieszczady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</si>
</sst>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u/>
      <sz val="10"/>
      <color theme="10"/>
      <name val="Arial"/>
      <charset val="238"/>
    </font>
    <font>
      <u/>
      <sz val="8"/>
      <color theme="1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74" fillId="0" borderId="0" applyNumberFormat="0" applyFill="0" applyBorder="0" applyAlignment="0" applyProtection="0"/>
  </cellStyleXfs>
  <cellXfs count="961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75" fillId="0" borderId="11" xfId="59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75" fillId="0" borderId="11" xfId="59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75" fillId="0" borderId="11" xfId="59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  <xf numFmtId="0" fontId="29" fillId="24" borderId="22" xfId="48" applyFont="1" applyFill="1" applyBorder="1" applyAlignment="1" applyProtection="1">
      <alignment horizontal="center" vertical="center"/>
      <protection locked="0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iod@podkarpackie.p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iod@podkarpackie.p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V5" sqref="V5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99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ht="15.95" customHeight="1">
      <c r="A2" s="401" t="s">
        <v>487</v>
      </c>
      <c r="B2" s="401"/>
      <c r="C2" s="401"/>
      <c r="D2" s="401"/>
      <c r="E2" s="401"/>
      <c r="F2" s="401"/>
      <c r="G2" s="401"/>
      <c r="H2" s="401"/>
      <c r="I2" s="401"/>
      <c r="K2" s="159"/>
      <c r="L2" s="159"/>
      <c r="M2" s="245" t="s">
        <v>38</v>
      </c>
      <c r="N2" s="358" t="s">
        <v>147</v>
      </c>
      <c r="O2" s="359"/>
    </row>
    <row r="3" spans="1:15" ht="69.95" customHeight="1">
      <c r="A3" s="401"/>
      <c r="B3" s="401"/>
      <c r="C3" s="401"/>
      <c r="D3" s="401"/>
      <c r="E3" s="401"/>
      <c r="F3" s="401"/>
      <c r="G3" s="401"/>
      <c r="H3" s="401"/>
      <c r="I3" s="401"/>
      <c r="J3" s="215"/>
      <c r="K3" s="360"/>
      <c r="L3" s="360"/>
      <c r="M3" s="360"/>
      <c r="N3" s="360"/>
      <c r="O3" s="360"/>
    </row>
    <row r="4" spans="1:15" ht="24" customHeight="1">
      <c r="A4" s="401"/>
      <c r="B4" s="401"/>
      <c r="C4" s="401"/>
      <c r="D4" s="401"/>
      <c r="E4" s="401"/>
      <c r="F4" s="401"/>
      <c r="G4" s="401"/>
      <c r="H4" s="401"/>
      <c r="I4" s="401"/>
      <c r="J4" s="215"/>
      <c r="K4" s="349" t="s">
        <v>54</v>
      </c>
      <c r="L4" s="349"/>
      <c r="M4" s="349"/>
      <c r="N4" s="349"/>
      <c r="O4" s="349"/>
    </row>
    <row r="5" spans="1:15" s="46" customFormat="1" ht="21.95" customHeight="1">
      <c r="A5" s="401"/>
      <c r="B5" s="401"/>
      <c r="C5" s="401"/>
      <c r="D5" s="401"/>
      <c r="E5" s="401"/>
      <c r="F5" s="401"/>
      <c r="G5" s="401"/>
      <c r="H5" s="401"/>
      <c r="I5" s="401"/>
      <c r="J5" s="215"/>
      <c r="K5" s="355" t="s">
        <v>349</v>
      </c>
      <c r="L5" s="355"/>
      <c r="M5" s="268"/>
      <c r="N5" s="249"/>
    </row>
    <row r="6" spans="1:15" s="46" customFormat="1" ht="27" customHeight="1">
      <c r="A6" s="401"/>
      <c r="B6" s="401"/>
      <c r="C6" s="401"/>
      <c r="D6" s="401"/>
      <c r="E6" s="401"/>
      <c r="F6" s="401"/>
      <c r="G6" s="401"/>
      <c r="H6" s="401"/>
      <c r="I6" s="401"/>
      <c r="J6" s="215"/>
      <c r="K6" s="356"/>
      <c r="L6" s="356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70"/>
      <c r="L7" s="371"/>
      <c r="M7" s="350"/>
      <c r="N7" s="351"/>
      <c r="O7" s="351"/>
    </row>
    <row r="8" spans="1:15" ht="9.9499999999999993" customHeight="1">
      <c r="A8" s="349" t="s">
        <v>106</v>
      </c>
      <c r="B8" s="349"/>
      <c r="C8" s="349"/>
      <c r="D8" s="349"/>
      <c r="E8" s="349"/>
      <c r="F8" s="349"/>
      <c r="G8" s="349"/>
      <c r="H8" s="349"/>
      <c r="I8" s="349"/>
      <c r="J8" s="213"/>
      <c r="K8" s="369" t="s">
        <v>350</v>
      </c>
      <c r="L8" s="369"/>
      <c r="M8" s="361" t="s">
        <v>353</v>
      </c>
      <c r="N8" s="361"/>
      <c r="O8" s="361"/>
    </row>
    <row r="9" spans="1:15" ht="12" customHeight="1">
      <c r="A9" s="349"/>
      <c r="B9" s="349"/>
      <c r="C9" s="349"/>
      <c r="D9" s="349"/>
      <c r="E9" s="349"/>
      <c r="F9" s="349"/>
      <c r="G9" s="349"/>
      <c r="H9" s="349"/>
      <c r="I9" s="349"/>
      <c r="J9" s="213"/>
      <c r="K9" s="411" t="s">
        <v>351</v>
      </c>
      <c r="L9" s="411"/>
      <c r="M9" s="411"/>
      <c r="N9" s="411"/>
    </row>
    <row r="10" spans="1:15" s="48" customFormat="1" ht="24" customHeight="1">
      <c r="A10" s="363" t="s">
        <v>348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</row>
    <row r="11" spans="1:15" ht="36" customHeight="1">
      <c r="A11" s="362"/>
      <c r="B11" s="362"/>
      <c r="C11" s="362"/>
      <c r="D11" s="362"/>
      <c r="E11" s="362"/>
      <c r="F11" s="362"/>
      <c r="G11" s="362"/>
      <c r="H11" s="362"/>
      <c r="I11" s="362"/>
      <c r="J11" s="203"/>
      <c r="K11" s="368"/>
      <c r="L11" s="368"/>
      <c r="M11" s="368"/>
      <c r="N11" s="368"/>
    </row>
    <row r="12" spans="1:15" ht="21.95" customHeight="1">
      <c r="A12" s="349" t="s">
        <v>58</v>
      </c>
      <c r="B12" s="349"/>
      <c r="C12" s="349"/>
      <c r="D12" s="349"/>
      <c r="E12" s="349"/>
      <c r="F12" s="349"/>
      <c r="G12" s="349"/>
      <c r="H12" s="349"/>
      <c r="I12" s="349"/>
      <c r="J12" s="213"/>
      <c r="K12" s="364"/>
      <c r="L12" s="364"/>
      <c r="M12" s="364"/>
      <c r="N12" s="364"/>
      <c r="O12" s="364"/>
    </row>
    <row r="13" spans="1:15" ht="21.95" customHeight="1">
      <c r="A13" s="342" t="s">
        <v>108</v>
      </c>
      <c r="B13" s="342"/>
      <c r="C13" s="342"/>
      <c r="D13" s="244" t="s">
        <v>522</v>
      </c>
      <c r="E13" s="60"/>
      <c r="F13" s="60"/>
      <c r="G13" s="60"/>
      <c r="H13" s="60"/>
      <c r="I13" s="60"/>
      <c r="J13" s="60"/>
      <c r="K13" s="349" t="s">
        <v>122</v>
      </c>
      <c r="L13" s="349"/>
      <c r="M13" s="349"/>
      <c r="N13" s="349"/>
      <c r="O13" s="349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65" t="s">
        <v>49</v>
      </c>
      <c r="B15" s="366"/>
      <c r="C15" s="366"/>
      <c r="D15" s="366"/>
      <c r="E15" s="366"/>
      <c r="F15" s="366"/>
      <c r="G15" s="366"/>
      <c r="H15" s="366"/>
      <c r="I15" s="367"/>
      <c r="J15" s="201"/>
      <c r="K15" s="355" t="s">
        <v>349</v>
      </c>
      <c r="L15" s="355"/>
      <c r="M15" s="269"/>
      <c r="N15" s="158"/>
    </row>
    <row r="16" spans="1:15" s="46" customFormat="1" ht="27" customHeight="1">
      <c r="A16" s="343" t="s">
        <v>523</v>
      </c>
      <c r="B16" s="344"/>
      <c r="C16" s="344"/>
      <c r="D16" s="344"/>
      <c r="E16" s="344"/>
      <c r="F16" s="344"/>
      <c r="G16" s="344"/>
      <c r="H16" s="344"/>
      <c r="I16" s="345"/>
      <c r="J16" s="203"/>
      <c r="K16" s="355"/>
      <c r="L16" s="355"/>
      <c r="M16" s="158"/>
      <c r="N16" s="158"/>
    </row>
    <row r="17" spans="1:17" ht="21.95" customHeight="1">
      <c r="A17" s="343"/>
      <c r="B17" s="344"/>
      <c r="C17" s="344"/>
      <c r="D17" s="344"/>
      <c r="E17" s="344"/>
      <c r="F17" s="344"/>
      <c r="G17" s="344"/>
      <c r="H17" s="344"/>
      <c r="I17" s="345"/>
      <c r="J17" s="202"/>
      <c r="K17" s="353"/>
      <c r="L17" s="354"/>
      <c r="M17" s="350"/>
      <c r="N17" s="351"/>
      <c r="O17" s="351"/>
    </row>
    <row r="18" spans="1:17" ht="9.9499999999999993" customHeight="1">
      <c r="A18" s="343"/>
      <c r="B18" s="344"/>
      <c r="C18" s="344"/>
      <c r="D18" s="344"/>
      <c r="E18" s="344"/>
      <c r="F18" s="344"/>
      <c r="G18" s="344"/>
      <c r="H18" s="344"/>
      <c r="I18" s="345"/>
      <c r="J18" s="203"/>
      <c r="K18" s="361" t="s">
        <v>352</v>
      </c>
      <c r="L18" s="361"/>
      <c r="M18" s="410" t="s">
        <v>353</v>
      </c>
      <c r="N18" s="410"/>
      <c r="O18" s="410"/>
    </row>
    <row r="19" spans="1:17" ht="12" customHeight="1">
      <c r="A19" s="346"/>
      <c r="B19" s="347"/>
      <c r="C19" s="347"/>
      <c r="D19" s="347"/>
      <c r="E19" s="347"/>
      <c r="F19" s="347"/>
      <c r="G19" s="347"/>
      <c r="H19" s="347"/>
      <c r="I19" s="348"/>
      <c r="J19" s="203"/>
      <c r="K19" s="349" t="s">
        <v>354</v>
      </c>
      <c r="L19" s="349"/>
      <c r="M19" s="349"/>
      <c r="N19" s="349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2" t="s">
        <v>50</v>
      </c>
      <c r="B21" s="342"/>
      <c r="C21" s="342"/>
      <c r="D21" s="253">
        <v>1</v>
      </c>
      <c r="E21" s="243" t="s">
        <v>28</v>
      </c>
      <c r="F21" s="960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2" t="s">
        <v>77</v>
      </c>
      <c r="B23" s="342"/>
      <c r="C23" s="342"/>
      <c r="D23" s="214" t="s">
        <v>25</v>
      </c>
      <c r="E23" s="353">
        <v>44561</v>
      </c>
      <c r="F23" s="354"/>
      <c r="G23" s="203"/>
      <c r="H23" s="214" t="s">
        <v>26</v>
      </c>
      <c r="I23" s="353">
        <v>44574</v>
      </c>
      <c r="J23" s="354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49"/>
      <c r="F24" s="349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2" t="s">
        <v>107</v>
      </c>
      <c r="B25" s="342"/>
      <c r="C25" s="342"/>
      <c r="D25" s="342"/>
      <c r="E25" s="342"/>
      <c r="F25" s="342"/>
      <c r="G25" s="342"/>
      <c r="H25" s="342"/>
      <c r="I25" s="254" t="s">
        <v>8</v>
      </c>
      <c r="J25" s="117"/>
      <c r="K25" s="255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65" t="s">
        <v>56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7"/>
    </row>
    <row r="28" spans="1:17" ht="44.1" customHeight="1">
      <c r="A28" s="379"/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1"/>
    </row>
    <row r="29" spans="1:17" ht="15.95" customHeight="1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4"/>
      <c r="Q29" s="261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1"/>
    </row>
    <row r="31" spans="1:17" s="46" customFormat="1" ht="21.95" customHeight="1">
      <c r="A31" s="363" t="s">
        <v>214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42" t="s">
        <v>42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7" ht="3.95" customHeight="1">
      <c r="A34" s="256"/>
      <c r="B34" s="92"/>
      <c r="C34" s="93"/>
      <c r="D34" s="93"/>
      <c r="E34" s="95"/>
      <c r="F34" s="409"/>
      <c r="G34" s="409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5" t="s">
        <v>8</v>
      </c>
      <c r="E35" s="229"/>
      <c r="F35" s="357" t="s">
        <v>44</v>
      </c>
      <c r="G35" s="357"/>
      <c r="H35" s="117"/>
      <c r="I35" s="267" t="s">
        <v>8</v>
      </c>
      <c r="J35" s="229"/>
      <c r="K35" s="257" t="s">
        <v>45</v>
      </c>
      <c r="L35" s="117"/>
      <c r="M35" s="267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7" t="s">
        <v>51</v>
      </c>
      <c r="D37" s="398"/>
      <c r="E37" s="60"/>
      <c r="F37" s="60"/>
      <c r="G37" s="60"/>
      <c r="H37" s="116"/>
      <c r="I37" s="266" t="s">
        <v>51</v>
      </c>
      <c r="J37" s="60"/>
      <c r="K37" s="60"/>
      <c r="L37" s="116"/>
      <c r="M37" s="265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65" t="s">
        <v>156</v>
      </c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7"/>
    </row>
    <row r="40" spans="1:17" ht="126" customHeight="1">
      <c r="A40" s="403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5"/>
    </row>
    <row r="41" spans="1:17" ht="15.95" customHeight="1">
      <c r="A41" s="406"/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8"/>
      <c r="Q41" s="261" t="s">
        <v>266</v>
      </c>
    </row>
    <row r="42" spans="1:17" ht="32.1" customHeight="1">
      <c r="A42" s="402" t="s">
        <v>504</v>
      </c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Q42" s="260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0" t="s">
        <v>248</v>
      </c>
      <c r="B44" s="390"/>
      <c r="C44" s="390"/>
      <c r="D44" s="390"/>
      <c r="E44" s="390"/>
      <c r="F44" s="390"/>
      <c r="G44" s="390"/>
      <c r="H44" s="390"/>
      <c r="I44" s="390"/>
      <c r="J44" s="390"/>
      <c r="K44" s="263" t="s">
        <v>8</v>
      </c>
      <c r="L44" s="117"/>
      <c r="M44" s="59"/>
      <c r="N44" s="263" t="s">
        <v>9</v>
      </c>
      <c r="O44" s="116"/>
    </row>
    <row r="45" spans="1:17" s="4" customFormat="1" ht="3.95" customHeight="1">
      <c r="A45" s="389"/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</row>
    <row r="46" spans="1:17" s="4" customFormat="1" ht="20.100000000000001" customHeight="1">
      <c r="A46" s="390" t="s">
        <v>119</v>
      </c>
      <c r="B46" s="390"/>
      <c r="C46" s="390"/>
      <c r="D46" s="390"/>
      <c r="E46" s="390"/>
      <c r="F46" s="390"/>
      <c r="G46" s="390"/>
      <c r="H46" s="390"/>
      <c r="I46" s="270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86" t="s">
        <v>153</v>
      </c>
      <c r="B48" s="387"/>
      <c r="C48" s="387"/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8"/>
    </row>
    <row r="49" spans="1:17" s="4" customFormat="1" ht="56.1" customHeight="1">
      <c r="A49" s="391"/>
      <c r="B49" s="392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3"/>
    </row>
    <row r="50" spans="1:17" s="4" customFormat="1" ht="15.95" customHeight="1">
      <c r="A50" s="394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6"/>
      <c r="Q50" s="261" t="s">
        <v>266</v>
      </c>
    </row>
    <row r="51" spans="1:17" s="4" customFormat="1" ht="3.95" customHeight="1">
      <c r="A51" s="2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0" t="s">
        <v>167</v>
      </c>
      <c r="B52" s="390"/>
      <c r="C52" s="390"/>
      <c r="D52" s="390"/>
      <c r="E52" s="390"/>
      <c r="F52" s="390"/>
      <c r="G52" s="390"/>
      <c r="H52" s="390"/>
      <c r="I52" s="390"/>
      <c r="J52" s="390"/>
      <c r="K52" s="263" t="s">
        <v>8</v>
      </c>
      <c r="L52" s="117"/>
      <c r="M52" s="59"/>
      <c r="N52" s="263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2" t="s">
        <v>315</v>
      </c>
      <c r="B54" s="342"/>
      <c r="C54" s="342"/>
      <c r="D54" s="342"/>
      <c r="E54" s="342"/>
      <c r="F54" s="342"/>
      <c r="G54" s="342"/>
      <c r="H54" s="342"/>
      <c r="I54" s="342"/>
      <c r="J54" s="60"/>
      <c r="K54" s="263" t="s">
        <v>8</v>
      </c>
      <c r="L54" s="264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42" t="s">
        <v>71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60"/>
    </row>
    <row r="57" spans="1:17" ht="20.100000000000001" customHeight="1">
      <c r="A57" s="385" t="s">
        <v>209</v>
      </c>
      <c r="B57" s="385"/>
      <c r="C57" s="385"/>
      <c r="D57" s="385"/>
      <c r="E57" s="385"/>
      <c r="F57" s="385"/>
      <c r="G57" s="385"/>
      <c r="H57" s="385"/>
      <c r="I57" s="385"/>
      <c r="J57" s="385"/>
      <c r="K57" s="263" t="s">
        <v>8</v>
      </c>
      <c r="L57" s="264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42" t="s">
        <v>72</v>
      </c>
      <c r="B59" s="342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203"/>
    </row>
    <row r="60" spans="1:17" ht="20.100000000000001" customHeight="1">
      <c r="A60" s="352" t="s">
        <v>210</v>
      </c>
      <c r="B60" s="352"/>
      <c r="C60" s="352"/>
      <c r="D60" s="352"/>
      <c r="E60" s="352"/>
      <c r="F60" s="352"/>
      <c r="G60" s="352"/>
      <c r="H60" s="352"/>
      <c r="I60" s="352"/>
      <c r="J60" s="352"/>
      <c r="K60" s="263" t="s">
        <v>8</v>
      </c>
      <c r="L60" s="117"/>
      <c r="M60" s="59"/>
      <c r="N60" s="263" t="s">
        <v>9</v>
      </c>
      <c r="O60" s="116"/>
    </row>
    <row r="61" spans="1:17" ht="36" customHeight="1">
      <c r="A61" s="352"/>
      <c r="B61" s="352"/>
      <c r="C61" s="352"/>
      <c r="D61" s="352"/>
      <c r="E61" s="352"/>
      <c r="F61" s="352"/>
      <c r="G61" s="352"/>
      <c r="H61" s="352"/>
      <c r="I61" s="352"/>
      <c r="J61" s="352"/>
      <c r="K61" s="60"/>
      <c r="L61" s="60"/>
      <c r="M61" s="60"/>
      <c r="N61" s="60"/>
    </row>
    <row r="62" spans="1:17" ht="20.100000000000001" customHeight="1">
      <c r="A62" s="352" t="s">
        <v>211</v>
      </c>
      <c r="B62" s="352"/>
      <c r="C62" s="352"/>
      <c r="D62" s="352"/>
      <c r="E62" s="352"/>
      <c r="F62" s="352"/>
      <c r="G62" s="352"/>
      <c r="H62" s="352"/>
      <c r="I62" s="352"/>
      <c r="J62" s="352"/>
      <c r="K62" s="263" t="s">
        <v>8</v>
      </c>
      <c r="L62" s="264"/>
      <c r="M62" s="60"/>
      <c r="N62" s="203"/>
    </row>
    <row r="63" spans="1:17" ht="12" customHeight="1">
      <c r="A63" s="352"/>
      <c r="B63" s="352"/>
      <c r="C63" s="352"/>
      <c r="D63" s="352"/>
      <c r="E63" s="352"/>
      <c r="F63" s="352"/>
      <c r="G63" s="352"/>
      <c r="H63" s="352"/>
      <c r="I63" s="352"/>
      <c r="J63" s="352"/>
      <c r="K63" s="60"/>
      <c r="L63" s="60"/>
      <c r="M63" s="60"/>
      <c r="N63" s="55"/>
    </row>
    <row r="64" spans="1:17" ht="20.100000000000001" customHeight="1">
      <c r="A64" s="352" t="s">
        <v>212</v>
      </c>
      <c r="B64" s="352"/>
      <c r="C64" s="352"/>
      <c r="D64" s="352"/>
      <c r="E64" s="352"/>
      <c r="F64" s="352"/>
      <c r="G64" s="352"/>
      <c r="H64" s="352"/>
      <c r="I64" s="352"/>
      <c r="J64" s="352"/>
      <c r="K64" s="263" t="s">
        <v>8</v>
      </c>
      <c r="L64" s="117"/>
      <c r="M64" s="59"/>
      <c r="N64" s="263" t="s">
        <v>9</v>
      </c>
      <c r="O64" s="116"/>
    </row>
    <row r="65" spans="1:15" ht="12" customHeight="1">
      <c r="A65" s="352"/>
      <c r="B65" s="352"/>
      <c r="C65" s="352"/>
      <c r="D65" s="352"/>
      <c r="E65" s="352"/>
      <c r="F65" s="352"/>
      <c r="G65" s="352"/>
      <c r="H65" s="352"/>
      <c r="I65" s="352"/>
      <c r="J65" s="352"/>
      <c r="K65" s="60"/>
      <c r="L65" s="60"/>
      <c r="M65" s="60"/>
      <c r="N65" s="55"/>
    </row>
    <row r="66" spans="1:15" s="46" customFormat="1" ht="18" customHeight="1">
      <c r="A66" s="342" t="s">
        <v>73</v>
      </c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5" s="46" customFormat="1" ht="20.100000000000001" customHeight="1">
      <c r="A67" s="342" t="s">
        <v>123</v>
      </c>
      <c r="B67" s="342"/>
      <c r="C67" s="342"/>
      <c r="D67" s="342"/>
      <c r="E67" s="342"/>
      <c r="F67" s="342"/>
      <c r="G67" s="342"/>
      <c r="H67" s="342"/>
      <c r="I67" s="353"/>
      <c r="J67" s="354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5"/>
      <c r="J69" s="37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2" t="s">
        <v>75</v>
      </c>
      <c r="B71" s="342"/>
      <c r="C71" s="342"/>
      <c r="D71" s="342"/>
      <c r="E71" s="203"/>
      <c r="F71" s="203"/>
      <c r="G71" s="203"/>
      <c r="H71" s="203"/>
      <c r="I71" s="377"/>
      <c r="J71" s="37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2" t="s">
        <v>218</v>
      </c>
      <c r="B73" s="342"/>
      <c r="C73" s="342"/>
      <c r="D73" s="342"/>
      <c r="E73" s="342"/>
      <c r="F73" s="342"/>
      <c r="G73" s="342"/>
      <c r="H73" s="203"/>
      <c r="I73" s="373"/>
      <c r="J73" s="37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2" t="s">
        <v>76</v>
      </c>
      <c r="B75" s="342"/>
      <c r="C75" s="342"/>
      <c r="D75" s="342"/>
      <c r="E75" s="342"/>
      <c r="F75" s="342"/>
      <c r="G75" s="342"/>
      <c r="H75" s="342"/>
      <c r="I75" s="203"/>
      <c r="J75" s="203"/>
      <c r="K75" s="263" t="s">
        <v>8</v>
      </c>
      <c r="L75" s="117"/>
      <c r="M75" s="59"/>
      <c r="N75" s="263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2" t="s">
        <v>355</v>
      </c>
      <c r="B77" s="372"/>
      <c r="C77" s="372"/>
      <c r="D77" s="372"/>
      <c r="E77" s="372"/>
      <c r="F77" s="372"/>
      <c r="G77" s="372"/>
      <c r="H77" s="372"/>
      <c r="I77" s="372"/>
      <c r="J77" s="372"/>
      <c r="K77" s="263" t="s">
        <v>8</v>
      </c>
      <c r="L77" s="117"/>
      <c r="M77" s="59"/>
      <c r="N77" s="263" t="s">
        <v>9</v>
      </c>
      <c r="O77" s="116"/>
    </row>
    <row r="78" spans="1:15" s="46" customFormat="1" ht="9.9499999999999993" customHeight="1">
      <c r="A78" s="372"/>
      <c r="B78" s="372"/>
      <c r="C78" s="372"/>
      <c r="D78" s="372"/>
      <c r="E78" s="372"/>
      <c r="F78" s="372"/>
      <c r="G78" s="372"/>
      <c r="H78" s="372"/>
      <c r="I78" s="372"/>
      <c r="J78" s="372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91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60" t="s">
        <v>147</v>
      </c>
      <c r="Z1" s="761"/>
      <c r="AA1" s="762"/>
      <c r="AB1" s="23"/>
    </row>
    <row r="2" spans="1:31" s="88" customFormat="1" ht="26.25" customHeight="1">
      <c r="A2" s="850" t="s">
        <v>314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E2" s="296">
        <f ca="1">MIN(Z25,Z52,Z78,Z103,Z129)</f>
        <v>0</v>
      </c>
    </row>
    <row r="3" spans="1:31" s="88" customFormat="1" ht="12.75">
      <c r="A3" s="850" t="s">
        <v>419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  <c r="R3" s="850"/>
      <c r="S3" s="850"/>
      <c r="T3" s="850"/>
      <c r="U3" s="850"/>
      <c r="V3" s="850"/>
      <c r="W3" s="850"/>
      <c r="X3" s="850"/>
      <c r="Y3" s="850"/>
      <c r="Z3" s="850"/>
      <c r="AA3" s="850"/>
      <c r="AB3" s="850"/>
      <c r="AE3" s="296"/>
    </row>
    <row r="4" spans="1:31" ht="15" customHeight="1">
      <c r="A4" s="775" t="s">
        <v>420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6">
        <v>500000</v>
      </c>
      <c r="X4" s="777"/>
      <c r="Y4" s="777"/>
      <c r="Z4" s="778"/>
      <c r="AA4" s="319" t="s">
        <v>8</v>
      </c>
      <c r="AB4" s="785" t="str">
        <f ca="1">IF(Z22=0,"","x")</f>
        <v/>
      </c>
    </row>
    <row r="5" spans="1:31" ht="3" customHeight="1">
      <c r="A5" s="775"/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9"/>
      <c r="X5" s="780"/>
      <c r="Y5" s="780"/>
      <c r="Z5" s="781"/>
      <c r="AA5" s="23"/>
      <c r="AB5" s="786"/>
    </row>
    <row r="6" spans="1:31" ht="13.9" customHeight="1">
      <c r="A6" s="854" t="s">
        <v>501</v>
      </c>
      <c r="B6" s="855"/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  <c r="Y6" s="855"/>
      <c r="Z6" s="855"/>
      <c r="AA6" s="855"/>
      <c r="AB6" s="341"/>
    </row>
    <row r="7" spans="1:31" ht="15.95" customHeight="1">
      <c r="A7" s="843" t="s">
        <v>124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633"/>
    </row>
    <row r="8" spans="1:31" ht="40.5" customHeight="1">
      <c r="A8" s="782" t="s">
        <v>125</v>
      </c>
      <c r="B8" s="782"/>
      <c r="C8" s="782" t="s">
        <v>126</v>
      </c>
      <c r="D8" s="782"/>
      <c r="E8" s="782"/>
      <c r="F8" s="782" t="s">
        <v>127</v>
      </c>
      <c r="G8" s="782"/>
      <c r="H8" s="782"/>
      <c r="I8" s="782"/>
      <c r="J8" s="782"/>
      <c r="K8" s="782" t="s">
        <v>128</v>
      </c>
      <c r="L8" s="783"/>
      <c r="M8" s="783"/>
      <c r="N8" s="783"/>
      <c r="O8" s="783"/>
      <c r="P8" s="782" t="s">
        <v>166</v>
      </c>
      <c r="Q8" s="783"/>
      <c r="R8" s="783"/>
      <c r="S8" s="783"/>
      <c r="T8" s="783"/>
      <c r="U8" s="783"/>
      <c r="V8" s="784" t="s">
        <v>129</v>
      </c>
      <c r="W8" s="784"/>
      <c r="X8" s="784"/>
      <c r="Y8" s="784"/>
      <c r="Z8" s="782" t="s">
        <v>130</v>
      </c>
      <c r="AA8" s="782"/>
      <c r="AB8" s="782"/>
    </row>
    <row r="9" spans="1:31" ht="18.75" customHeight="1">
      <c r="A9" s="851" t="s">
        <v>277</v>
      </c>
      <c r="B9" s="852"/>
      <c r="C9" s="852"/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3"/>
    </row>
    <row r="10" spans="1:31" ht="40.5" customHeight="1">
      <c r="A10" s="774"/>
      <c r="B10" s="774"/>
      <c r="C10" s="787"/>
      <c r="D10" s="787"/>
      <c r="E10" s="787"/>
      <c r="F10" s="774"/>
      <c r="G10" s="774"/>
      <c r="H10" s="774"/>
      <c r="I10" s="774"/>
      <c r="J10" s="774"/>
      <c r="K10" s="788" t="s">
        <v>276</v>
      </c>
      <c r="L10" s="788"/>
      <c r="M10" s="788"/>
      <c r="N10" s="788"/>
      <c r="O10" s="788"/>
      <c r="P10" s="849" t="s">
        <v>48</v>
      </c>
      <c r="Q10" s="849"/>
      <c r="R10" s="849"/>
      <c r="S10" s="849"/>
      <c r="T10" s="849"/>
      <c r="U10" s="849"/>
      <c r="V10" s="789"/>
      <c r="W10" s="627"/>
      <c r="X10" s="627"/>
      <c r="Y10" s="627"/>
      <c r="Z10" s="790"/>
      <c r="AA10" s="790"/>
      <c r="AB10" s="790"/>
    </row>
    <row r="11" spans="1:31" s="107" customFormat="1" ht="39" customHeight="1">
      <c r="A11" s="774"/>
      <c r="B11" s="774"/>
      <c r="C11" s="787"/>
      <c r="D11" s="787"/>
      <c r="E11" s="787"/>
      <c r="F11" s="774"/>
      <c r="G11" s="774"/>
      <c r="H11" s="774"/>
      <c r="I11" s="774"/>
      <c r="J11" s="774"/>
      <c r="K11" s="837" t="s">
        <v>278</v>
      </c>
      <c r="L11" s="837"/>
      <c r="M11" s="837"/>
      <c r="N11" s="837"/>
      <c r="O11" s="837"/>
      <c r="P11" s="849"/>
      <c r="Q11" s="849"/>
      <c r="R11" s="849"/>
      <c r="S11" s="849"/>
      <c r="T11" s="849"/>
      <c r="U11" s="849"/>
      <c r="V11" s="789"/>
      <c r="W11" s="627"/>
      <c r="X11" s="627"/>
      <c r="Y11" s="627"/>
      <c r="Z11" s="790"/>
      <c r="AA11" s="790"/>
      <c r="AB11" s="790"/>
    </row>
    <row r="12" spans="1:31" ht="18.75" customHeight="1">
      <c r="A12" s="833" t="s">
        <v>465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  <c r="AD12" s="129" t="s">
        <v>264</v>
      </c>
    </row>
    <row r="13" spans="1:31" ht="40.5" customHeight="1">
      <c r="A13" s="774"/>
      <c r="B13" s="774"/>
      <c r="C13" s="797"/>
      <c r="D13" s="797"/>
      <c r="E13" s="797"/>
      <c r="F13" s="774"/>
      <c r="G13" s="774"/>
      <c r="H13" s="774"/>
      <c r="I13" s="774"/>
      <c r="J13" s="774"/>
      <c r="K13" s="836" t="s">
        <v>466</v>
      </c>
      <c r="L13" s="836"/>
      <c r="M13" s="836"/>
      <c r="N13" s="836"/>
      <c r="O13" s="836"/>
      <c r="P13" s="774"/>
      <c r="Q13" s="774"/>
      <c r="R13" s="774"/>
      <c r="S13" s="774"/>
      <c r="T13" s="774"/>
      <c r="U13" s="774"/>
      <c r="V13" s="789"/>
      <c r="W13" s="627"/>
      <c r="X13" s="627"/>
      <c r="Y13" s="627"/>
      <c r="Z13" s="790"/>
      <c r="AA13" s="790"/>
      <c r="AB13" s="790"/>
      <c r="AD13" s="130" t="s">
        <v>265</v>
      </c>
    </row>
    <row r="14" spans="1:31" s="107" customFormat="1" ht="40.5" customHeight="1">
      <c r="A14" s="774"/>
      <c r="B14" s="774"/>
      <c r="C14" s="797"/>
      <c r="D14" s="797"/>
      <c r="E14" s="797"/>
      <c r="F14" s="774"/>
      <c r="G14" s="774"/>
      <c r="H14" s="774"/>
      <c r="I14" s="774"/>
      <c r="J14" s="774"/>
      <c r="K14" s="798" t="s">
        <v>466</v>
      </c>
      <c r="L14" s="798"/>
      <c r="M14" s="798"/>
      <c r="N14" s="798"/>
      <c r="O14" s="798"/>
      <c r="P14" s="774"/>
      <c r="Q14" s="774"/>
      <c r="R14" s="774"/>
      <c r="S14" s="774"/>
      <c r="T14" s="774"/>
      <c r="U14" s="774"/>
      <c r="V14" s="789"/>
      <c r="W14" s="627"/>
      <c r="X14" s="627"/>
      <c r="Y14" s="627"/>
      <c r="Z14" s="790"/>
      <c r="AA14" s="790"/>
      <c r="AB14" s="790"/>
      <c r="AD14" s="124"/>
    </row>
    <row r="15" spans="1:31" ht="18.75" customHeight="1">
      <c r="A15" s="830" t="s">
        <v>467</v>
      </c>
      <c r="B15" s="847"/>
      <c r="C15" s="847"/>
      <c r="D15" s="847"/>
      <c r="E15" s="847"/>
      <c r="F15" s="847"/>
      <c r="G15" s="847"/>
      <c r="H15" s="847"/>
      <c r="I15" s="847"/>
      <c r="J15" s="847"/>
      <c r="K15" s="847"/>
      <c r="L15" s="847"/>
      <c r="M15" s="847"/>
      <c r="N15" s="847"/>
      <c r="O15" s="847"/>
      <c r="P15" s="847"/>
      <c r="Q15" s="847"/>
      <c r="R15" s="847"/>
      <c r="S15" s="847"/>
      <c r="T15" s="847"/>
      <c r="U15" s="847"/>
      <c r="V15" s="847"/>
      <c r="W15" s="847"/>
      <c r="X15" s="847"/>
      <c r="Y15" s="847"/>
      <c r="Z15" s="847"/>
      <c r="AA15" s="847"/>
      <c r="AB15" s="848"/>
      <c r="AD15" s="129" t="s">
        <v>264</v>
      </c>
    </row>
    <row r="16" spans="1:31" ht="40.5" customHeight="1">
      <c r="A16" s="774" t="s">
        <v>48</v>
      </c>
      <c r="B16" s="774"/>
      <c r="C16" s="787" t="s">
        <v>48</v>
      </c>
      <c r="D16" s="787"/>
      <c r="E16" s="787"/>
      <c r="F16" s="774" t="s">
        <v>48</v>
      </c>
      <c r="G16" s="774"/>
      <c r="H16" s="774"/>
      <c r="I16" s="774"/>
      <c r="J16" s="774"/>
      <c r="K16" s="836" t="s">
        <v>468</v>
      </c>
      <c r="L16" s="836"/>
      <c r="M16" s="836"/>
      <c r="N16" s="836"/>
      <c r="O16" s="836"/>
      <c r="P16" s="846" t="s">
        <v>48</v>
      </c>
      <c r="Q16" s="846"/>
      <c r="R16" s="846"/>
      <c r="S16" s="846"/>
      <c r="T16" s="846"/>
      <c r="U16" s="846"/>
      <c r="V16" s="789"/>
      <c r="W16" s="627"/>
      <c r="X16" s="627"/>
      <c r="Y16" s="627"/>
      <c r="Z16" s="790"/>
      <c r="AA16" s="790"/>
      <c r="AB16" s="790"/>
      <c r="AD16" s="130" t="s">
        <v>265</v>
      </c>
    </row>
    <row r="17" spans="1:30" s="107" customFormat="1" ht="40.5" customHeight="1">
      <c r="A17" s="774" t="s">
        <v>48</v>
      </c>
      <c r="B17" s="774"/>
      <c r="C17" s="787" t="s">
        <v>48</v>
      </c>
      <c r="D17" s="787"/>
      <c r="E17" s="787"/>
      <c r="F17" s="774" t="s">
        <v>48</v>
      </c>
      <c r="G17" s="774"/>
      <c r="H17" s="774"/>
      <c r="I17" s="774"/>
      <c r="J17" s="774"/>
      <c r="K17" s="798" t="s">
        <v>469</v>
      </c>
      <c r="L17" s="798"/>
      <c r="M17" s="798"/>
      <c r="N17" s="798"/>
      <c r="O17" s="798"/>
      <c r="P17" s="846" t="s">
        <v>48</v>
      </c>
      <c r="Q17" s="846"/>
      <c r="R17" s="846"/>
      <c r="S17" s="846"/>
      <c r="T17" s="846"/>
      <c r="U17" s="846"/>
      <c r="V17" s="789"/>
      <c r="W17" s="627"/>
      <c r="X17" s="627"/>
      <c r="Y17" s="627"/>
      <c r="Z17" s="790"/>
      <c r="AA17" s="790"/>
      <c r="AB17" s="790"/>
    </row>
    <row r="18" spans="1:30" ht="18.75" customHeight="1">
      <c r="A18" s="773" t="s">
        <v>470</v>
      </c>
      <c r="B18" s="773"/>
      <c r="C18" s="773"/>
      <c r="D18" s="773"/>
      <c r="E18" s="773"/>
      <c r="F18" s="773"/>
      <c r="G18" s="773"/>
      <c r="H18" s="773"/>
      <c r="I18" s="773"/>
      <c r="J18" s="773"/>
      <c r="K18" s="773"/>
      <c r="L18" s="773"/>
      <c r="M18" s="773"/>
      <c r="N18" s="773"/>
      <c r="O18" s="773"/>
      <c r="P18" s="773"/>
      <c r="Q18" s="773"/>
      <c r="R18" s="773"/>
      <c r="S18" s="773"/>
      <c r="T18" s="773"/>
      <c r="U18" s="773"/>
      <c r="V18" s="773"/>
      <c r="W18" s="773"/>
      <c r="X18" s="773"/>
      <c r="Y18" s="773"/>
      <c r="Z18" s="773"/>
      <c r="AA18" s="773"/>
      <c r="AB18" s="773"/>
      <c r="AD18" s="129" t="s">
        <v>264</v>
      </c>
    </row>
    <row r="19" spans="1:30" ht="40.5" customHeight="1">
      <c r="A19" s="774" t="s">
        <v>48</v>
      </c>
      <c r="B19" s="774"/>
      <c r="C19" s="797" t="s">
        <v>48</v>
      </c>
      <c r="D19" s="797"/>
      <c r="E19" s="797"/>
      <c r="F19" s="774" t="s">
        <v>48</v>
      </c>
      <c r="G19" s="774"/>
      <c r="H19" s="774"/>
      <c r="I19" s="774"/>
      <c r="J19" s="774"/>
      <c r="K19" s="836" t="s">
        <v>471</v>
      </c>
      <c r="L19" s="836"/>
      <c r="M19" s="836"/>
      <c r="N19" s="836"/>
      <c r="O19" s="836"/>
      <c r="P19" s="774" t="s">
        <v>48</v>
      </c>
      <c r="Q19" s="774"/>
      <c r="R19" s="774"/>
      <c r="S19" s="774"/>
      <c r="T19" s="774"/>
      <c r="U19" s="774"/>
      <c r="V19" s="789"/>
      <c r="W19" s="627"/>
      <c r="X19" s="627"/>
      <c r="Y19" s="627"/>
      <c r="Z19" s="790"/>
      <c r="AA19" s="790"/>
      <c r="AB19" s="790"/>
      <c r="AD19" s="130" t="s">
        <v>265</v>
      </c>
    </row>
    <row r="20" spans="1:30" s="107" customFormat="1" ht="40.5" customHeight="1">
      <c r="A20" s="774" t="s">
        <v>48</v>
      </c>
      <c r="B20" s="774"/>
      <c r="C20" s="797" t="s">
        <v>48</v>
      </c>
      <c r="D20" s="797"/>
      <c r="E20" s="797"/>
      <c r="F20" s="774" t="s">
        <v>48</v>
      </c>
      <c r="G20" s="774"/>
      <c r="H20" s="774"/>
      <c r="I20" s="774"/>
      <c r="J20" s="774"/>
      <c r="K20" s="798" t="s">
        <v>471</v>
      </c>
      <c r="L20" s="798"/>
      <c r="M20" s="798"/>
      <c r="N20" s="798"/>
      <c r="O20" s="798"/>
      <c r="P20" s="774" t="s">
        <v>48</v>
      </c>
      <c r="Q20" s="774"/>
      <c r="R20" s="774"/>
      <c r="S20" s="774"/>
      <c r="T20" s="774"/>
      <c r="U20" s="774"/>
      <c r="V20" s="789"/>
      <c r="W20" s="627"/>
      <c r="X20" s="627"/>
      <c r="Y20" s="627"/>
      <c r="Z20" s="790"/>
      <c r="AA20" s="790"/>
      <c r="AB20" s="790"/>
    </row>
    <row r="21" spans="1:30" ht="30" customHeight="1">
      <c r="A21" s="122" t="s">
        <v>133</v>
      </c>
      <c r="B21" s="628" t="s">
        <v>250</v>
      </c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790"/>
      <c r="AA21" s="790"/>
      <c r="AB21" s="790"/>
      <c r="AD21" s="129" t="s">
        <v>264</v>
      </c>
    </row>
    <row r="22" spans="1:30" ht="30" customHeight="1">
      <c r="A22" s="122" t="s">
        <v>134</v>
      </c>
      <c r="B22" s="630" t="s">
        <v>131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829">
        <f ca="1">SUM(Z10:OFFSET(Razem_BIVA9_113,-1,25))</f>
        <v>0</v>
      </c>
      <c r="AA22" s="829"/>
      <c r="AB22" s="829"/>
      <c r="AD22" s="130" t="s">
        <v>265</v>
      </c>
    </row>
    <row r="23" spans="1:30" ht="14.25" customHeight="1">
      <c r="A23" s="799" t="s">
        <v>135</v>
      </c>
      <c r="B23" s="838" t="s">
        <v>164</v>
      </c>
      <c r="C23" s="839"/>
      <c r="D23" s="839"/>
      <c r="E23" s="839"/>
      <c r="F23" s="839"/>
      <c r="G23" s="839"/>
      <c r="H23" s="840"/>
      <c r="I23" s="814" t="str">
        <f ca="1">IF(Z22&gt;0,"Wpisz wartość kursu EUR do PLN","nd")</f>
        <v>nd</v>
      </c>
      <c r="J23" s="815"/>
      <c r="K23" s="816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20" t="s">
        <v>132</v>
      </c>
      <c r="Z23" s="822" t="str">
        <f ca="1">IF(Z22=0,"",W4-Z22)</f>
        <v/>
      </c>
      <c r="AA23" s="823"/>
      <c r="AB23" s="824"/>
    </row>
    <row r="24" spans="1:30" ht="14.25" customHeight="1">
      <c r="A24" s="800"/>
      <c r="B24" s="841"/>
      <c r="C24" s="724"/>
      <c r="D24" s="724"/>
      <c r="E24" s="724"/>
      <c r="F24" s="724"/>
      <c r="G24" s="724"/>
      <c r="H24" s="842"/>
      <c r="I24" s="814"/>
      <c r="J24" s="815"/>
      <c r="K24" s="816"/>
      <c r="L24" s="771" t="s">
        <v>375</v>
      </c>
      <c r="M24" s="772"/>
      <c r="N24" s="772"/>
      <c r="O24" s="209"/>
      <c r="P24" s="768"/>
      <c r="Q24" s="769"/>
      <c r="R24" s="769"/>
      <c r="S24" s="769"/>
      <c r="T24" s="769"/>
      <c r="U24" s="770"/>
      <c r="V24" s="209"/>
      <c r="W24" s="209"/>
      <c r="Y24" s="821"/>
      <c r="Z24" s="825"/>
      <c r="AA24" s="826"/>
      <c r="AB24" s="827"/>
    </row>
    <row r="25" spans="1:30" ht="26.25" customHeight="1">
      <c r="A25" s="801"/>
      <c r="B25" s="843"/>
      <c r="C25" s="844"/>
      <c r="D25" s="844"/>
      <c r="E25" s="844"/>
      <c r="F25" s="844"/>
      <c r="G25" s="844"/>
      <c r="H25" s="845"/>
      <c r="I25" s="817"/>
      <c r="J25" s="818"/>
      <c r="K25" s="819"/>
      <c r="L25" s="297"/>
      <c r="M25" s="298"/>
      <c r="N25" s="828" t="s">
        <v>27</v>
      </c>
      <c r="O25" s="828"/>
      <c r="P25" s="828"/>
      <c r="Q25" s="828"/>
      <c r="R25" s="828"/>
      <c r="S25" s="828"/>
      <c r="T25" s="828"/>
      <c r="U25" s="828"/>
      <c r="V25" s="828"/>
      <c r="W25" s="828"/>
      <c r="X25" s="31"/>
      <c r="Y25" s="121" t="s">
        <v>6</v>
      </c>
      <c r="Z25" s="829" t="str">
        <f ca="1">IFERROR(IF(Z22=0,"",Z23*I23),"podaj kurs euro")</f>
        <v/>
      </c>
      <c r="AA25" s="829"/>
      <c r="AB25" s="829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0" t="s">
        <v>472</v>
      </c>
      <c r="B27" s="660"/>
      <c r="C27" s="660"/>
      <c r="D27" s="660"/>
      <c r="E27" s="660"/>
      <c r="F27" s="660"/>
      <c r="G27" s="660"/>
      <c r="H27" s="660"/>
      <c r="I27" s="660"/>
      <c r="J27" s="660"/>
      <c r="K27" s="660"/>
      <c r="L27" s="660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5" t="s">
        <v>136</v>
      </c>
      <c r="B30" s="775"/>
      <c r="C30" s="775"/>
      <c r="D30" s="775"/>
      <c r="E30" s="775"/>
      <c r="F30" s="775"/>
      <c r="G30" s="775"/>
      <c r="H30" s="775"/>
      <c r="I30" s="775"/>
      <c r="J30" s="775"/>
      <c r="K30" s="775"/>
      <c r="L30" s="775"/>
      <c r="M30" s="775"/>
      <c r="N30" s="775"/>
      <c r="O30" s="775"/>
      <c r="P30" s="775"/>
      <c r="Q30" s="775"/>
      <c r="R30" s="775"/>
      <c r="S30" s="775"/>
      <c r="T30" s="775"/>
      <c r="U30" s="775"/>
      <c r="V30" s="775"/>
      <c r="W30" s="776">
        <v>200000</v>
      </c>
      <c r="X30" s="777"/>
      <c r="Y30" s="777"/>
      <c r="Z30" s="778"/>
      <c r="AA30" s="120" t="s">
        <v>8</v>
      </c>
      <c r="AB30" s="785" t="str">
        <f ca="1">IF(Z49=0,"","x")</f>
        <v/>
      </c>
    </row>
    <row r="31" spans="1:30" ht="3" customHeight="1">
      <c r="A31" s="775"/>
      <c r="B31" s="775"/>
      <c r="C31" s="775"/>
      <c r="D31" s="775"/>
      <c r="E31" s="775"/>
      <c r="F31" s="775"/>
      <c r="G31" s="775"/>
      <c r="H31" s="775"/>
      <c r="I31" s="775"/>
      <c r="J31" s="775"/>
      <c r="K31" s="775"/>
      <c r="L31" s="775"/>
      <c r="M31" s="775"/>
      <c r="N31" s="775"/>
      <c r="O31" s="775"/>
      <c r="P31" s="775"/>
      <c r="Q31" s="775"/>
      <c r="R31" s="775"/>
      <c r="S31" s="775"/>
      <c r="T31" s="775"/>
      <c r="U31" s="775"/>
      <c r="V31" s="775"/>
      <c r="W31" s="779"/>
      <c r="X31" s="780"/>
      <c r="Y31" s="780"/>
      <c r="Z31" s="781"/>
      <c r="AA31" s="23"/>
      <c r="AB31" s="786"/>
    </row>
    <row r="32" spans="1:30" ht="22.5" customHeight="1">
      <c r="A32" s="608" t="s">
        <v>137</v>
      </c>
      <c r="B32" s="608"/>
      <c r="C32" s="608"/>
      <c r="D32" s="608"/>
      <c r="E32" s="608"/>
      <c r="F32" s="608"/>
      <c r="G32" s="608"/>
      <c r="H32" s="608"/>
      <c r="I32" s="608"/>
      <c r="J32" s="608"/>
      <c r="K32" s="608"/>
      <c r="L32" s="608"/>
      <c r="M32" s="608"/>
      <c r="N32" s="608"/>
      <c r="O32" s="608"/>
      <c r="P32" s="608"/>
      <c r="Q32" s="608"/>
      <c r="R32" s="608"/>
      <c r="S32" s="608"/>
      <c r="T32" s="608"/>
      <c r="U32" s="608"/>
      <c r="V32" s="608"/>
      <c r="W32" s="608"/>
      <c r="X32" s="608"/>
      <c r="Y32" s="608"/>
      <c r="Z32" s="608"/>
      <c r="AA32" s="608"/>
      <c r="AB32" s="608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1" t="s">
        <v>124</v>
      </c>
      <c r="B34" s="632"/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3"/>
    </row>
    <row r="35" spans="1:30" ht="38.25" customHeight="1">
      <c r="A35" s="782" t="s">
        <v>125</v>
      </c>
      <c r="B35" s="782"/>
      <c r="C35" s="782" t="s">
        <v>126</v>
      </c>
      <c r="D35" s="782"/>
      <c r="E35" s="782"/>
      <c r="F35" s="782" t="s">
        <v>127</v>
      </c>
      <c r="G35" s="782"/>
      <c r="H35" s="782"/>
      <c r="I35" s="782"/>
      <c r="J35" s="782"/>
      <c r="K35" s="782" t="s">
        <v>128</v>
      </c>
      <c r="L35" s="783"/>
      <c r="M35" s="783"/>
      <c r="N35" s="783"/>
      <c r="O35" s="783"/>
      <c r="P35" s="782" t="s">
        <v>166</v>
      </c>
      <c r="Q35" s="783"/>
      <c r="R35" s="783"/>
      <c r="S35" s="783"/>
      <c r="T35" s="783"/>
      <c r="U35" s="783"/>
      <c r="V35" s="784" t="s">
        <v>129</v>
      </c>
      <c r="W35" s="784"/>
      <c r="X35" s="784"/>
      <c r="Y35" s="784"/>
      <c r="Z35" s="782" t="s">
        <v>130</v>
      </c>
      <c r="AA35" s="782"/>
      <c r="AB35" s="782"/>
    </row>
    <row r="36" spans="1:30" ht="18.75" customHeight="1">
      <c r="A36" s="773" t="s">
        <v>279</v>
      </c>
      <c r="B36" s="773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3"/>
      <c r="U36" s="773"/>
      <c r="V36" s="773"/>
      <c r="W36" s="773"/>
      <c r="X36" s="773"/>
      <c r="Y36" s="773"/>
      <c r="Z36" s="773"/>
      <c r="AA36" s="773"/>
      <c r="AB36" s="773"/>
    </row>
    <row r="37" spans="1:30" ht="42" customHeight="1">
      <c r="A37" s="774" t="s">
        <v>48</v>
      </c>
      <c r="B37" s="774"/>
      <c r="C37" s="787" t="s">
        <v>48</v>
      </c>
      <c r="D37" s="787"/>
      <c r="E37" s="787"/>
      <c r="F37" s="774" t="s">
        <v>48</v>
      </c>
      <c r="G37" s="774"/>
      <c r="H37" s="774"/>
      <c r="I37" s="774"/>
      <c r="J37" s="774"/>
      <c r="K37" s="788" t="s">
        <v>278</v>
      </c>
      <c r="L37" s="788"/>
      <c r="M37" s="788"/>
      <c r="N37" s="788"/>
      <c r="O37" s="788"/>
      <c r="P37" s="774" t="s">
        <v>48</v>
      </c>
      <c r="Q37" s="774"/>
      <c r="R37" s="774"/>
      <c r="S37" s="774"/>
      <c r="T37" s="774"/>
      <c r="U37" s="774"/>
      <c r="V37" s="789"/>
      <c r="W37" s="627"/>
      <c r="X37" s="627"/>
      <c r="Y37" s="627"/>
      <c r="Z37" s="790"/>
      <c r="AA37" s="790"/>
      <c r="AB37" s="790"/>
    </row>
    <row r="38" spans="1:30" s="107" customFormat="1" ht="42" customHeight="1">
      <c r="A38" s="774"/>
      <c r="B38" s="774"/>
      <c r="C38" s="787"/>
      <c r="D38" s="787"/>
      <c r="E38" s="787"/>
      <c r="F38" s="774"/>
      <c r="G38" s="774"/>
      <c r="H38" s="774"/>
      <c r="I38" s="774"/>
      <c r="J38" s="774"/>
      <c r="K38" s="837" t="s">
        <v>278</v>
      </c>
      <c r="L38" s="837"/>
      <c r="M38" s="837"/>
      <c r="N38" s="837"/>
      <c r="O38" s="837"/>
      <c r="P38" s="774"/>
      <c r="Q38" s="774"/>
      <c r="R38" s="774"/>
      <c r="S38" s="774"/>
      <c r="T38" s="774"/>
      <c r="U38" s="774"/>
      <c r="V38" s="789"/>
      <c r="W38" s="627"/>
      <c r="X38" s="627"/>
      <c r="Y38" s="627"/>
      <c r="Z38" s="790"/>
      <c r="AA38" s="790"/>
      <c r="AB38" s="790"/>
    </row>
    <row r="39" spans="1:30" ht="18" customHeight="1">
      <c r="A39" s="833" t="s">
        <v>473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  <c r="AD39" s="129" t="s">
        <v>264</v>
      </c>
    </row>
    <row r="40" spans="1:30" ht="42" customHeight="1">
      <c r="A40" s="774"/>
      <c r="B40" s="774"/>
      <c r="C40" s="787"/>
      <c r="D40" s="787"/>
      <c r="E40" s="787"/>
      <c r="F40" s="774"/>
      <c r="G40" s="774"/>
      <c r="H40" s="774"/>
      <c r="I40" s="774"/>
      <c r="J40" s="774"/>
      <c r="K40" s="836" t="s">
        <v>474</v>
      </c>
      <c r="L40" s="836"/>
      <c r="M40" s="836"/>
      <c r="N40" s="836"/>
      <c r="O40" s="836"/>
      <c r="P40" s="774"/>
      <c r="Q40" s="774"/>
      <c r="R40" s="774"/>
      <c r="S40" s="774"/>
      <c r="T40" s="774"/>
      <c r="U40" s="774"/>
      <c r="V40" s="789"/>
      <c r="W40" s="627"/>
      <c r="X40" s="627"/>
      <c r="Y40" s="627"/>
      <c r="Z40" s="790"/>
      <c r="AA40" s="790"/>
      <c r="AB40" s="790"/>
      <c r="AD40" s="130" t="s">
        <v>265</v>
      </c>
    </row>
    <row r="41" spans="1:30" s="107" customFormat="1" ht="42" customHeight="1">
      <c r="A41" s="774"/>
      <c r="B41" s="774"/>
      <c r="C41" s="787"/>
      <c r="D41" s="787"/>
      <c r="E41" s="787"/>
      <c r="F41" s="774"/>
      <c r="G41" s="774"/>
      <c r="H41" s="774"/>
      <c r="I41" s="774"/>
      <c r="J41" s="774"/>
      <c r="K41" s="798" t="s">
        <v>474</v>
      </c>
      <c r="L41" s="798"/>
      <c r="M41" s="798"/>
      <c r="N41" s="798"/>
      <c r="O41" s="798"/>
      <c r="P41" s="774"/>
      <c r="Q41" s="774"/>
      <c r="R41" s="774"/>
      <c r="S41" s="774"/>
      <c r="T41" s="774"/>
      <c r="U41" s="774"/>
      <c r="V41" s="789"/>
      <c r="W41" s="627"/>
      <c r="X41" s="627"/>
      <c r="Y41" s="627"/>
      <c r="Z41" s="790"/>
      <c r="AA41" s="790"/>
      <c r="AB41" s="790"/>
    </row>
    <row r="42" spans="1:30" ht="18.75" customHeight="1">
      <c r="A42" s="830" t="s">
        <v>475</v>
      </c>
      <c r="B42" s="831"/>
      <c r="C42" s="831"/>
      <c r="D42" s="831"/>
      <c r="E42" s="831"/>
      <c r="F42" s="831"/>
      <c r="G42" s="831"/>
      <c r="H42" s="831"/>
      <c r="I42" s="831"/>
      <c r="J42" s="831"/>
      <c r="K42" s="831"/>
      <c r="L42" s="831"/>
      <c r="M42" s="831"/>
      <c r="N42" s="831"/>
      <c r="O42" s="831"/>
      <c r="P42" s="831"/>
      <c r="Q42" s="831"/>
      <c r="R42" s="831"/>
      <c r="S42" s="831"/>
      <c r="T42" s="831"/>
      <c r="U42" s="831"/>
      <c r="V42" s="831"/>
      <c r="W42" s="831"/>
      <c r="X42" s="831"/>
      <c r="Y42" s="831"/>
      <c r="Z42" s="831"/>
      <c r="AA42" s="831"/>
      <c r="AB42" s="832"/>
      <c r="AD42" s="129" t="s">
        <v>264</v>
      </c>
    </row>
    <row r="43" spans="1:30" ht="42" customHeight="1">
      <c r="A43" s="774" t="s">
        <v>48</v>
      </c>
      <c r="B43" s="774"/>
      <c r="C43" s="787" t="s">
        <v>48</v>
      </c>
      <c r="D43" s="787"/>
      <c r="E43" s="787"/>
      <c r="F43" s="774" t="s">
        <v>48</v>
      </c>
      <c r="G43" s="774"/>
      <c r="H43" s="774"/>
      <c r="I43" s="774"/>
      <c r="J43" s="774"/>
      <c r="K43" s="836" t="s">
        <v>469</v>
      </c>
      <c r="L43" s="836"/>
      <c r="M43" s="836"/>
      <c r="N43" s="836"/>
      <c r="O43" s="836"/>
      <c r="P43" s="774" t="s">
        <v>48</v>
      </c>
      <c r="Q43" s="774"/>
      <c r="R43" s="774"/>
      <c r="S43" s="774"/>
      <c r="T43" s="774"/>
      <c r="U43" s="774"/>
      <c r="V43" s="789"/>
      <c r="W43" s="627"/>
      <c r="X43" s="627"/>
      <c r="Y43" s="627"/>
      <c r="Z43" s="790"/>
      <c r="AA43" s="790"/>
      <c r="AB43" s="790"/>
      <c r="AD43" s="130" t="s">
        <v>265</v>
      </c>
    </row>
    <row r="44" spans="1:30" s="107" customFormat="1" ht="42" customHeight="1">
      <c r="A44" s="774" t="s">
        <v>48</v>
      </c>
      <c r="B44" s="774"/>
      <c r="C44" s="787" t="s">
        <v>48</v>
      </c>
      <c r="D44" s="787"/>
      <c r="E44" s="787"/>
      <c r="F44" s="774" t="s">
        <v>48</v>
      </c>
      <c r="G44" s="774"/>
      <c r="H44" s="774"/>
      <c r="I44" s="774"/>
      <c r="J44" s="774"/>
      <c r="K44" s="798" t="s">
        <v>469</v>
      </c>
      <c r="L44" s="798"/>
      <c r="M44" s="798"/>
      <c r="N44" s="798"/>
      <c r="O44" s="798"/>
      <c r="P44" s="774" t="s">
        <v>48</v>
      </c>
      <c r="Q44" s="774"/>
      <c r="R44" s="774"/>
      <c r="S44" s="774"/>
      <c r="T44" s="774"/>
      <c r="U44" s="774"/>
      <c r="V44" s="789"/>
      <c r="W44" s="627"/>
      <c r="X44" s="627"/>
      <c r="Y44" s="627"/>
      <c r="Z44" s="790"/>
      <c r="AA44" s="790"/>
      <c r="AB44" s="790"/>
    </row>
    <row r="45" spans="1:30" ht="18.75" customHeight="1">
      <c r="A45" s="773" t="s">
        <v>476</v>
      </c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D45" s="129" t="s">
        <v>264</v>
      </c>
    </row>
    <row r="46" spans="1:30" ht="42" customHeight="1">
      <c r="A46" s="774" t="s">
        <v>48</v>
      </c>
      <c r="B46" s="774"/>
      <c r="C46" s="787" t="s">
        <v>48</v>
      </c>
      <c r="D46" s="787"/>
      <c r="E46" s="787"/>
      <c r="F46" s="774" t="s">
        <v>48</v>
      </c>
      <c r="G46" s="774"/>
      <c r="H46" s="774"/>
      <c r="I46" s="774"/>
      <c r="J46" s="774"/>
      <c r="K46" s="794" t="s">
        <v>471</v>
      </c>
      <c r="L46" s="795"/>
      <c r="M46" s="795"/>
      <c r="N46" s="795"/>
      <c r="O46" s="796"/>
      <c r="P46" s="774" t="s">
        <v>48</v>
      </c>
      <c r="Q46" s="774"/>
      <c r="R46" s="774"/>
      <c r="S46" s="774"/>
      <c r="T46" s="774"/>
      <c r="U46" s="774"/>
      <c r="V46" s="789"/>
      <c r="W46" s="627"/>
      <c r="X46" s="627"/>
      <c r="Y46" s="627"/>
      <c r="Z46" s="790"/>
      <c r="AA46" s="790"/>
      <c r="AB46" s="790"/>
      <c r="AD46" s="130" t="s">
        <v>265</v>
      </c>
    </row>
    <row r="47" spans="1:30" s="107" customFormat="1" ht="42" customHeight="1">
      <c r="A47" s="774" t="s">
        <v>48</v>
      </c>
      <c r="B47" s="774"/>
      <c r="C47" s="787" t="s">
        <v>48</v>
      </c>
      <c r="D47" s="787"/>
      <c r="E47" s="787"/>
      <c r="F47" s="774" t="s">
        <v>48</v>
      </c>
      <c r="G47" s="774"/>
      <c r="H47" s="774"/>
      <c r="I47" s="774"/>
      <c r="J47" s="774"/>
      <c r="K47" s="791" t="s">
        <v>471</v>
      </c>
      <c r="L47" s="792"/>
      <c r="M47" s="792"/>
      <c r="N47" s="792"/>
      <c r="O47" s="793"/>
      <c r="P47" s="774" t="s">
        <v>48</v>
      </c>
      <c r="Q47" s="774"/>
      <c r="R47" s="774"/>
      <c r="S47" s="774"/>
      <c r="T47" s="774"/>
      <c r="U47" s="774"/>
      <c r="V47" s="789"/>
      <c r="W47" s="627"/>
      <c r="X47" s="627"/>
      <c r="Y47" s="627"/>
      <c r="Z47" s="790"/>
      <c r="AA47" s="790"/>
      <c r="AB47" s="790"/>
    </row>
    <row r="48" spans="1:30" ht="30" customHeight="1">
      <c r="A48" s="122" t="s">
        <v>138</v>
      </c>
      <c r="B48" s="628" t="s">
        <v>250</v>
      </c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790"/>
      <c r="AA48" s="790"/>
      <c r="AB48" s="790"/>
      <c r="AD48" s="129" t="s">
        <v>264</v>
      </c>
    </row>
    <row r="49" spans="1:30" ht="30" customHeight="1">
      <c r="A49" s="122" t="s">
        <v>139</v>
      </c>
      <c r="B49" s="630" t="s">
        <v>131</v>
      </c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829">
        <f ca="1">SUM(Z37:OFFSET(Razem_BIVA9_123,-1,25))</f>
        <v>0</v>
      </c>
      <c r="AA49" s="829"/>
      <c r="AB49" s="829"/>
      <c r="AD49" s="130" t="s">
        <v>265</v>
      </c>
    </row>
    <row r="50" spans="1:30" ht="14.25" customHeight="1">
      <c r="A50" s="799" t="s">
        <v>140</v>
      </c>
      <c r="B50" s="838" t="s">
        <v>164</v>
      </c>
      <c r="C50" s="839"/>
      <c r="D50" s="839"/>
      <c r="E50" s="839"/>
      <c r="F50" s="839"/>
      <c r="G50" s="839"/>
      <c r="H50" s="840"/>
      <c r="I50" s="811" t="str">
        <f ca="1">IF(Z49&gt;0,"Wpisz wartość kursu EUR do PLN","nd")</f>
        <v>nd</v>
      </c>
      <c r="J50" s="812"/>
      <c r="K50" s="813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20" t="s">
        <v>132</v>
      </c>
      <c r="Z50" s="822" t="str">
        <f ca="1">IF(Z49=0,"",W30-Z49)</f>
        <v/>
      </c>
      <c r="AA50" s="823"/>
      <c r="AB50" s="824"/>
    </row>
    <row r="51" spans="1:30" ht="14.25" customHeight="1">
      <c r="A51" s="800"/>
      <c r="B51" s="841"/>
      <c r="C51" s="724"/>
      <c r="D51" s="724"/>
      <c r="E51" s="724"/>
      <c r="F51" s="724"/>
      <c r="G51" s="724"/>
      <c r="H51" s="842"/>
      <c r="I51" s="814"/>
      <c r="J51" s="815"/>
      <c r="K51" s="816"/>
      <c r="L51" s="771" t="s">
        <v>375</v>
      </c>
      <c r="M51" s="772"/>
      <c r="N51" s="772"/>
      <c r="O51" s="209"/>
      <c r="P51" s="768"/>
      <c r="Q51" s="769"/>
      <c r="R51" s="769"/>
      <c r="S51" s="769"/>
      <c r="T51" s="769"/>
      <c r="U51" s="770"/>
      <c r="V51" s="209"/>
      <c r="W51" s="209"/>
      <c r="Y51" s="821"/>
      <c r="Z51" s="825"/>
      <c r="AA51" s="826"/>
      <c r="AB51" s="827"/>
    </row>
    <row r="52" spans="1:30" ht="26.25" customHeight="1">
      <c r="A52" s="801"/>
      <c r="B52" s="843"/>
      <c r="C52" s="844"/>
      <c r="D52" s="844"/>
      <c r="E52" s="844"/>
      <c r="F52" s="844"/>
      <c r="G52" s="844"/>
      <c r="H52" s="845"/>
      <c r="I52" s="817"/>
      <c r="J52" s="818"/>
      <c r="K52" s="819"/>
      <c r="L52" s="297"/>
      <c r="M52" s="298"/>
      <c r="N52" s="828" t="s">
        <v>27</v>
      </c>
      <c r="O52" s="828"/>
      <c r="P52" s="828"/>
      <c r="Q52" s="828"/>
      <c r="R52" s="828"/>
      <c r="S52" s="828"/>
      <c r="T52" s="828"/>
      <c r="U52" s="828"/>
      <c r="V52" s="828"/>
      <c r="W52" s="828"/>
      <c r="X52" s="31"/>
      <c r="Y52" s="121" t="s">
        <v>6</v>
      </c>
      <c r="Z52" s="829" t="str">
        <f ca="1">IF(Z49=0,"",Z50*I50)</f>
        <v/>
      </c>
      <c r="AA52" s="829"/>
      <c r="AB52" s="829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5" t="s">
        <v>141</v>
      </c>
      <c r="B55" s="775"/>
      <c r="C55" s="775"/>
      <c r="D55" s="775"/>
      <c r="E55" s="775"/>
      <c r="F55" s="775"/>
      <c r="G55" s="775"/>
      <c r="H55" s="775"/>
      <c r="I55" s="775"/>
      <c r="J55" s="775"/>
      <c r="K55" s="775"/>
      <c r="L55" s="775"/>
      <c r="M55" s="775"/>
      <c r="N55" s="775"/>
      <c r="O55" s="775"/>
      <c r="P55" s="775"/>
      <c r="Q55" s="775"/>
      <c r="R55" s="775"/>
      <c r="S55" s="775"/>
      <c r="T55" s="775"/>
      <c r="U55" s="775"/>
      <c r="V55" s="775"/>
      <c r="W55" s="776">
        <v>100000</v>
      </c>
      <c r="X55" s="777"/>
      <c r="Y55" s="777"/>
      <c r="Z55" s="778"/>
      <c r="AA55" s="120" t="s">
        <v>8</v>
      </c>
      <c r="AB55" s="785"/>
    </row>
    <row r="56" spans="1:30" ht="3" customHeight="1">
      <c r="A56" s="775"/>
      <c r="B56" s="775"/>
      <c r="C56" s="775"/>
      <c r="D56" s="775"/>
      <c r="E56" s="775"/>
      <c r="F56" s="775"/>
      <c r="G56" s="775"/>
      <c r="H56" s="775"/>
      <c r="I56" s="775"/>
      <c r="J56" s="775"/>
      <c r="K56" s="775"/>
      <c r="L56" s="775"/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779"/>
      <c r="X56" s="780"/>
      <c r="Y56" s="780"/>
      <c r="Z56" s="781"/>
      <c r="AB56" s="786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08" t="s">
        <v>142</v>
      </c>
      <c r="B58" s="608"/>
      <c r="C58" s="608"/>
      <c r="D58" s="608"/>
      <c r="E58" s="608"/>
      <c r="F58" s="608"/>
      <c r="G58" s="608"/>
      <c r="H58" s="608"/>
      <c r="I58" s="608"/>
      <c r="J58" s="608"/>
      <c r="K58" s="608"/>
      <c r="L58" s="608"/>
      <c r="M58" s="608"/>
      <c r="N58" s="608"/>
      <c r="O58" s="608"/>
      <c r="P58" s="608"/>
      <c r="Q58" s="608"/>
      <c r="R58" s="608"/>
      <c r="S58" s="608"/>
      <c r="T58" s="608"/>
      <c r="U58" s="608"/>
      <c r="V58" s="608"/>
      <c r="W58" s="608"/>
      <c r="X58" s="608"/>
      <c r="Y58" s="608"/>
      <c r="Z58" s="608"/>
      <c r="AA58" s="608"/>
      <c r="AB58" s="608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1" t="s">
        <v>124</v>
      </c>
      <c r="B60" s="632"/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3"/>
    </row>
    <row r="61" spans="1:30" ht="38.25" customHeight="1">
      <c r="A61" s="782" t="s">
        <v>125</v>
      </c>
      <c r="B61" s="782"/>
      <c r="C61" s="782" t="s">
        <v>126</v>
      </c>
      <c r="D61" s="782"/>
      <c r="E61" s="782"/>
      <c r="F61" s="782" t="s">
        <v>127</v>
      </c>
      <c r="G61" s="782"/>
      <c r="H61" s="782"/>
      <c r="I61" s="782"/>
      <c r="J61" s="782"/>
      <c r="K61" s="782" t="s">
        <v>128</v>
      </c>
      <c r="L61" s="783"/>
      <c r="M61" s="783"/>
      <c r="N61" s="783"/>
      <c r="O61" s="783"/>
      <c r="P61" s="782" t="s">
        <v>165</v>
      </c>
      <c r="Q61" s="783"/>
      <c r="R61" s="783"/>
      <c r="S61" s="783"/>
      <c r="T61" s="783"/>
      <c r="U61" s="783"/>
      <c r="V61" s="784" t="s">
        <v>129</v>
      </c>
      <c r="W61" s="784"/>
      <c r="X61" s="784"/>
      <c r="Y61" s="784"/>
      <c r="Z61" s="782" t="s">
        <v>130</v>
      </c>
      <c r="AA61" s="782"/>
      <c r="AB61" s="782"/>
    </row>
    <row r="62" spans="1:30" ht="18.75" customHeight="1">
      <c r="A62" s="773" t="s">
        <v>282</v>
      </c>
      <c r="B62" s="773"/>
      <c r="C62" s="773"/>
      <c r="D62" s="773"/>
      <c r="E62" s="773"/>
      <c r="F62" s="773"/>
      <c r="G62" s="773"/>
      <c r="H62" s="773"/>
      <c r="I62" s="773"/>
      <c r="J62" s="773"/>
      <c r="K62" s="773"/>
      <c r="L62" s="773"/>
      <c r="M62" s="773"/>
      <c r="N62" s="773"/>
      <c r="O62" s="773"/>
      <c r="P62" s="773"/>
      <c r="Q62" s="773"/>
      <c r="R62" s="773"/>
      <c r="S62" s="773"/>
      <c r="T62" s="773"/>
      <c r="U62" s="773"/>
      <c r="V62" s="773"/>
      <c r="W62" s="773"/>
      <c r="X62" s="773"/>
      <c r="Y62" s="773"/>
      <c r="Z62" s="773"/>
      <c r="AA62" s="773"/>
      <c r="AB62" s="773"/>
    </row>
    <row r="63" spans="1:30" ht="42" customHeight="1">
      <c r="A63" s="774"/>
      <c r="B63" s="774"/>
      <c r="C63" s="787"/>
      <c r="D63" s="787"/>
      <c r="E63" s="787"/>
      <c r="F63" s="774"/>
      <c r="G63" s="774"/>
      <c r="H63" s="774"/>
      <c r="I63" s="774"/>
      <c r="J63" s="774"/>
      <c r="K63" s="788" t="s">
        <v>278</v>
      </c>
      <c r="L63" s="788"/>
      <c r="M63" s="788"/>
      <c r="N63" s="788"/>
      <c r="O63" s="788"/>
      <c r="P63" s="774"/>
      <c r="Q63" s="774"/>
      <c r="R63" s="774"/>
      <c r="S63" s="774"/>
      <c r="T63" s="774"/>
      <c r="U63" s="774"/>
      <c r="V63" s="789"/>
      <c r="W63" s="627"/>
      <c r="X63" s="627"/>
      <c r="Y63" s="627"/>
      <c r="Z63" s="790">
        <v>0</v>
      </c>
      <c r="AA63" s="790"/>
      <c r="AB63" s="790"/>
    </row>
    <row r="64" spans="1:30" s="107" customFormat="1" ht="41.25" customHeight="1">
      <c r="A64" s="774"/>
      <c r="B64" s="774"/>
      <c r="C64" s="787"/>
      <c r="D64" s="787"/>
      <c r="E64" s="787"/>
      <c r="F64" s="774"/>
      <c r="G64" s="774"/>
      <c r="H64" s="774"/>
      <c r="I64" s="774"/>
      <c r="J64" s="774"/>
      <c r="K64" s="837" t="s">
        <v>278</v>
      </c>
      <c r="L64" s="837"/>
      <c r="M64" s="837"/>
      <c r="N64" s="837"/>
      <c r="O64" s="837"/>
      <c r="P64" s="774"/>
      <c r="Q64" s="774"/>
      <c r="R64" s="774"/>
      <c r="S64" s="774"/>
      <c r="T64" s="774"/>
      <c r="U64" s="774"/>
      <c r="V64" s="789"/>
      <c r="W64" s="627"/>
      <c r="X64" s="627"/>
      <c r="Y64" s="627"/>
      <c r="Z64" s="790">
        <v>0</v>
      </c>
      <c r="AA64" s="790"/>
      <c r="AB64" s="790"/>
    </row>
    <row r="65" spans="1:30" ht="18.75" customHeight="1">
      <c r="A65" s="833" t="s">
        <v>477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  <c r="AD65" s="129" t="s">
        <v>264</v>
      </c>
    </row>
    <row r="66" spans="1:30" ht="42" customHeight="1">
      <c r="A66" s="774"/>
      <c r="B66" s="774"/>
      <c r="C66" s="787"/>
      <c r="D66" s="787"/>
      <c r="E66" s="787"/>
      <c r="F66" s="774"/>
      <c r="G66" s="774"/>
      <c r="H66" s="774"/>
      <c r="I66" s="774"/>
      <c r="J66" s="774"/>
      <c r="K66" s="836" t="s">
        <v>466</v>
      </c>
      <c r="L66" s="836"/>
      <c r="M66" s="836"/>
      <c r="N66" s="836"/>
      <c r="O66" s="836"/>
      <c r="P66" s="774"/>
      <c r="Q66" s="774"/>
      <c r="R66" s="774"/>
      <c r="S66" s="774"/>
      <c r="T66" s="774"/>
      <c r="U66" s="774"/>
      <c r="V66" s="789"/>
      <c r="W66" s="627"/>
      <c r="X66" s="627"/>
      <c r="Y66" s="627"/>
      <c r="Z66" s="790">
        <v>0</v>
      </c>
      <c r="AA66" s="790"/>
      <c r="AB66" s="790"/>
      <c r="AD66" s="130" t="s">
        <v>265</v>
      </c>
    </row>
    <row r="67" spans="1:30" s="107" customFormat="1" ht="42" customHeight="1">
      <c r="A67" s="774"/>
      <c r="B67" s="774"/>
      <c r="C67" s="787"/>
      <c r="D67" s="787"/>
      <c r="E67" s="787"/>
      <c r="F67" s="774"/>
      <c r="G67" s="774"/>
      <c r="H67" s="774"/>
      <c r="I67" s="774"/>
      <c r="J67" s="774"/>
      <c r="K67" s="798" t="s">
        <v>466</v>
      </c>
      <c r="L67" s="798"/>
      <c r="M67" s="798"/>
      <c r="N67" s="798"/>
      <c r="O67" s="798"/>
      <c r="P67" s="774"/>
      <c r="Q67" s="774"/>
      <c r="R67" s="774"/>
      <c r="S67" s="774"/>
      <c r="T67" s="774"/>
      <c r="U67" s="774"/>
      <c r="V67" s="789"/>
      <c r="W67" s="627"/>
      <c r="X67" s="627"/>
      <c r="Y67" s="627"/>
      <c r="Z67" s="790">
        <v>0</v>
      </c>
      <c r="AA67" s="790"/>
      <c r="AB67" s="790"/>
    </row>
    <row r="68" spans="1:30" ht="18" customHeight="1">
      <c r="A68" s="830" t="s">
        <v>478</v>
      </c>
      <c r="B68" s="831"/>
      <c r="C68" s="831"/>
      <c r="D68" s="831"/>
      <c r="E68" s="831"/>
      <c r="F68" s="831"/>
      <c r="G68" s="831"/>
      <c r="H68" s="831"/>
      <c r="I68" s="831"/>
      <c r="J68" s="831"/>
      <c r="K68" s="831"/>
      <c r="L68" s="831"/>
      <c r="M68" s="831"/>
      <c r="N68" s="831"/>
      <c r="O68" s="831"/>
      <c r="P68" s="831"/>
      <c r="Q68" s="831"/>
      <c r="R68" s="831"/>
      <c r="S68" s="831"/>
      <c r="T68" s="831"/>
      <c r="U68" s="831"/>
      <c r="V68" s="831"/>
      <c r="W68" s="831"/>
      <c r="X68" s="831"/>
      <c r="Y68" s="831"/>
      <c r="Z68" s="831"/>
      <c r="AA68" s="831"/>
      <c r="AB68" s="832"/>
      <c r="AD68" s="129" t="s">
        <v>264</v>
      </c>
    </row>
    <row r="69" spans="1:30" ht="42" customHeight="1">
      <c r="A69" s="774" t="s">
        <v>48</v>
      </c>
      <c r="B69" s="774"/>
      <c r="C69" s="797" t="s">
        <v>48</v>
      </c>
      <c r="D69" s="797"/>
      <c r="E69" s="797"/>
      <c r="F69" s="774" t="s">
        <v>48</v>
      </c>
      <c r="G69" s="774"/>
      <c r="H69" s="774"/>
      <c r="I69" s="774"/>
      <c r="J69" s="774"/>
      <c r="K69" s="836" t="s">
        <v>468</v>
      </c>
      <c r="L69" s="836"/>
      <c r="M69" s="836"/>
      <c r="N69" s="836"/>
      <c r="O69" s="836"/>
      <c r="P69" s="774" t="s">
        <v>48</v>
      </c>
      <c r="Q69" s="774"/>
      <c r="R69" s="774"/>
      <c r="S69" s="774"/>
      <c r="T69" s="774"/>
      <c r="U69" s="774"/>
      <c r="V69" s="789"/>
      <c r="W69" s="627"/>
      <c r="X69" s="627"/>
      <c r="Y69" s="627"/>
      <c r="Z69" s="790">
        <v>0</v>
      </c>
      <c r="AA69" s="790"/>
      <c r="AB69" s="790"/>
      <c r="AD69" s="130" t="s">
        <v>265</v>
      </c>
    </row>
    <row r="70" spans="1:30" s="107" customFormat="1" ht="42" customHeight="1">
      <c r="A70" s="774" t="s">
        <v>48</v>
      </c>
      <c r="B70" s="774"/>
      <c r="C70" s="797" t="s">
        <v>48</v>
      </c>
      <c r="D70" s="797"/>
      <c r="E70" s="797"/>
      <c r="F70" s="774" t="s">
        <v>48</v>
      </c>
      <c r="G70" s="774"/>
      <c r="H70" s="774"/>
      <c r="I70" s="774"/>
      <c r="J70" s="774"/>
      <c r="K70" s="798" t="s">
        <v>468</v>
      </c>
      <c r="L70" s="798"/>
      <c r="M70" s="798"/>
      <c r="N70" s="798"/>
      <c r="O70" s="798"/>
      <c r="P70" s="774" t="s">
        <v>48</v>
      </c>
      <c r="Q70" s="774"/>
      <c r="R70" s="774"/>
      <c r="S70" s="774"/>
      <c r="T70" s="774"/>
      <c r="U70" s="774"/>
      <c r="V70" s="789"/>
      <c r="W70" s="627"/>
      <c r="X70" s="627"/>
      <c r="Y70" s="627"/>
      <c r="Z70" s="790">
        <v>0</v>
      </c>
      <c r="AA70" s="790"/>
      <c r="AB70" s="790"/>
    </row>
    <row r="71" spans="1:30" ht="18" customHeight="1">
      <c r="A71" s="773" t="s">
        <v>479</v>
      </c>
      <c r="B71" s="773"/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773"/>
      <c r="P71" s="773"/>
      <c r="Q71" s="773"/>
      <c r="R71" s="773"/>
      <c r="S71" s="773"/>
      <c r="T71" s="773"/>
      <c r="U71" s="773"/>
      <c r="V71" s="773"/>
      <c r="W71" s="773"/>
      <c r="X71" s="773"/>
      <c r="Y71" s="773"/>
      <c r="Z71" s="773"/>
      <c r="AA71" s="773"/>
      <c r="AB71" s="773"/>
      <c r="AD71" s="129" t="s">
        <v>264</v>
      </c>
    </row>
    <row r="72" spans="1:30" ht="42.75" customHeight="1">
      <c r="A72" s="774" t="s">
        <v>48</v>
      </c>
      <c r="B72" s="774"/>
      <c r="C72" s="797" t="s">
        <v>48</v>
      </c>
      <c r="D72" s="797"/>
      <c r="E72" s="797"/>
      <c r="F72" s="774" t="s">
        <v>48</v>
      </c>
      <c r="G72" s="774"/>
      <c r="H72" s="774"/>
      <c r="I72" s="774"/>
      <c r="J72" s="774"/>
      <c r="K72" s="794" t="s">
        <v>480</v>
      </c>
      <c r="L72" s="795"/>
      <c r="M72" s="795"/>
      <c r="N72" s="795"/>
      <c r="O72" s="796"/>
      <c r="P72" s="774" t="s">
        <v>48</v>
      </c>
      <c r="Q72" s="774"/>
      <c r="R72" s="774"/>
      <c r="S72" s="774"/>
      <c r="T72" s="774"/>
      <c r="U72" s="774"/>
      <c r="V72" s="789"/>
      <c r="W72" s="627"/>
      <c r="X72" s="627"/>
      <c r="Y72" s="627"/>
      <c r="Z72" s="790">
        <v>0</v>
      </c>
      <c r="AA72" s="790"/>
      <c r="AB72" s="790"/>
      <c r="AD72" s="130" t="s">
        <v>265</v>
      </c>
    </row>
    <row r="73" spans="1:30" s="107" customFormat="1" ht="42.75" customHeight="1">
      <c r="A73" s="774" t="s">
        <v>48</v>
      </c>
      <c r="B73" s="774"/>
      <c r="C73" s="797" t="s">
        <v>48</v>
      </c>
      <c r="D73" s="797"/>
      <c r="E73" s="797"/>
      <c r="F73" s="774" t="s">
        <v>48</v>
      </c>
      <c r="G73" s="774"/>
      <c r="H73" s="774"/>
      <c r="I73" s="774"/>
      <c r="J73" s="774"/>
      <c r="K73" s="791" t="s">
        <v>480</v>
      </c>
      <c r="L73" s="792"/>
      <c r="M73" s="792"/>
      <c r="N73" s="792"/>
      <c r="O73" s="793"/>
      <c r="P73" s="774" t="s">
        <v>48</v>
      </c>
      <c r="Q73" s="774"/>
      <c r="R73" s="774"/>
      <c r="S73" s="774"/>
      <c r="T73" s="774"/>
      <c r="U73" s="774"/>
      <c r="V73" s="789"/>
      <c r="W73" s="627"/>
      <c r="X73" s="627"/>
      <c r="Y73" s="627"/>
      <c r="Z73" s="790">
        <v>0</v>
      </c>
      <c r="AA73" s="790"/>
      <c r="AB73" s="790"/>
    </row>
    <row r="74" spans="1:30" ht="30" customHeight="1">
      <c r="A74" s="122" t="s">
        <v>143</v>
      </c>
      <c r="B74" s="628" t="s">
        <v>250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790">
        <v>0</v>
      </c>
      <c r="AA74" s="790"/>
      <c r="AB74" s="790"/>
      <c r="AD74" s="129" t="s">
        <v>264</v>
      </c>
    </row>
    <row r="75" spans="1:30" ht="30" customHeight="1">
      <c r="A75" s="122" t="s">
        <v>144</v>
      </c>
      <c r="B75" s="630" t="s">
        <v>131</v>
      </c>
      <c r="C75" s="630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829">
        <f ca="1">SUM(Z63:OFFSET(Razem_BIVA9_133,-1,25))</f>
        <v>0</v>
      </c>
      <c r="AA75" s="829"/>
      <c r="AB75" s="829"/>
      <c r="AD75" s="130" t="s">
        <v>265</v>
      </c>
    </row>
    <row r="76" spans="1:30" ht="14.25" customHeight="1">
      <c r="A76" s="799" t="s">
        <v>145</v>
      </c>
      <c r="B76" s="802" t="s">
        <v>164</v>
      </c>
      <c r="C76" s="803"/>
      <c r="D76" s="803"/>
      <c r="E76" s="803"/>
      <c r="F76" s="803"/>
      <c r="G76" s="803"/>
      <c r="H76" s="804"/>
      <c r="I76" s="811" t="str">
        <f ca="1">IF(Z75&gt;0,"Wpisz wartość kursu EUR do PLN","nd")</f>
        <v>nd</v>
      </c>
      <c r="J76" s="812"/>
      <c r="K76" s="813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20" t="s">
        <v>132</v>
      </c>
      <c r="Z76" s="822" t="str">
        <f ca="1">IF(Z75=0,"",W55-Z75)</f>
        <v/>
      </c>
      <c r="AA76" s="823"/>
      <c r="AB76" s="824"/>
    </row>
    <row r="77" spans="1:30" ht="17.25" customHeight="1">
      <c r="A77" s="800"/>
      <c r="B77" s="805"/>
      <c r="C77" s="806"/>
      <c r="D77" s="806"/>
      <c r="E77" s="806"/>
      <c r="F77" s="806"/>
      <c r="G77" s="806"/>
      <c r="H77" s="807"/>
      <c r="I77" s="814"/>
      <c r="J77" s="815"/>
      <c r="K77" s="816"/>
      <c r="L77" s="771" t="s">
        <v>375</v>
      </c>
      <c r="M77" s="772"/>
      <c r="N77" s="772"/>
      <c r="O77" s="209"/>
      <c r="P77" s="768"/>
      <c r="Q77" s="769"/>
      <c r="R77" s="769"/>
      <c r="S77" s="769"/>
      <c r="T77" s="769"/>
      <c r="U77" s="770"/>
      <c r="V77" s="209"/>
      <c r="W77" s="209"/>
      <c r="Y77" s="821"/>
      <c r="Z77" s="825"/>
      <c r="AA77" s="826"/>
      <c r="AB77" s="827"/>
    </row>
    <row r="78" spans="1:30" ht="26.25" customHeight="1">
      <c r="A78" s="801"/>
      <c r="B78" s="808"/>
      <c r="C78" s="809"/>
      <c r="D78" s="809"/>
      <c r="E78" s="809"/>
      <c r="F78" s="809"/>
      <c r="G78" s="809"/>
      <c r="H78" s="810"/>
      <c r="I78" s="817"/>
      <c r="J78" s="818"/>
      <c r="K78" s="819"/>
      <c r="L78" s="297"/>
      <c r="M78" s="298"/>
      <c r="N78" s="828" t="s">
        <v>27</v>
      </c>
      <c r="O78" s="828"/>
      <c r="P78" s="828"/>
      <c r="Q78" s="828"/>
      <c r="R78" s="828"/>
      <c r="S78" s="828"/>
      <c r="T78" s="828"/>
      <c r="U78" s="828"/>
      <c r="V78" s="828"/>
      <c r="W78" s="828"/>
      <c r="X78" s="31"/>
      <c r="Y78" s="121" t="s">
        <v>6</v>
      </c>
      <c r="Z78" s="829" t="str">
        <f ca="1">IF(Z75=0,"",Z76*I76)</f>
        <v/>
      </c>
      <c r="AA78" s="829"/>
      <c r="AB78" s="829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5"/>
      <c r="P79" s="745"/>
      <c r="Q79" s="745"/>
      <c r="R79" s="745"/>
      <c r="S79" s="745"/>
      <c r="T79" s="745"/>
      <c r="U79" s="745"/>
      <c r="V79" s="745"/>
      <c r="W79" s="745"/>
      <c r="X79" s="745"/>
      <c r="Y79" s="745"/>
      <c r="Z79" s="745"/>
      <c r="AA79" s="745"/>
      <c r="AB79" s="745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5" t="s">
        <v>222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775"/>
      <c r="O81" s="775"/>
      <c r="P81" s="775"/>
      <c r="Q81" s="775"/>
      <c r="R81" s="775"/>
      <c r="S81" s="775"/>
      <c r="T81" s="775"/>
      <c r="U81" s="775"/>
      <c r="V81" s="775"/>
      <c r="W81" s="776">
        <v>30000</v>
      </c>
      <c r="X81" s="777"/>
      <c r="Y81" s="777"/>
      <c r="Z81" s="778"/>
      <c r="AA81" s="120" t="s">
        <v>8</v>
      </c>
      <c r="AB81" s="785" t="str">
        <f ca="1">IF(Z100=0,"","x")</f>
        <v/>
      </c>
    </row>
    <row r="82" spans="1:30" ht="2.25" customHeight="1">
      <c r="A82" s="775"/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N82" s="775"/>
      <c r="O82" s="775"/>
      <c r="P82" s="775"/>
      <c r="Q82" s="775"/>
      <c r="R82" s="775"/>
      <c r="S82" s="775"/>
      <c r="T82" s="775"/>
      <c r="U82" s="775"/>
      <c r="V82" s="775"/>
      <c r="W82" s="779"/>
      <c r="X82" s="780"/>
      <c r="Y82" s="780"/>
      <c r="Z82" s="781"/>
      <c r="AA82" s="23"/>
      <c r="AB82" s="786"/>
    </row>
    <row r="83" spans="1:30" ht="22.5" customHeight="1">
      <c r="A83" s="608" t="s">
        <v>223</v>
      </c>
      <c r="B83" s="608"/>
      <c r="C83" s="608"/>
      <c r="D83" s="608"/>
      <c r="E83" s="608"/>
      <c r="F83" s="608"/>
      <c r="G83" s="608"/>
      <c r="H83" s="608"/>
      <c r="I83" s="608"/>
      <c r="J83" s="608"/>
      <c r="K83" s="608"/>
      <c r="L83" s="608"/>
      <c r="M83" s="608"/>
      <c r="N83" s="608"/>
      <c r="O83" s="608"/>
      <c r="P83" s="608"/>
      <c r="Q83" s="608"/>
      <c r="R83" s="608"/>
      <c r="S83" s="608"/>
      <c r="T83" s="608"/>
      <c r="U83" s="608"/>
      <c r="V83" s="608"/>
      <c r="W83" s="608"/>
      <c r="X83" s="608"/>
      <c r="Y83" s="608"/>
      <c r="Z83" s="608"/>
      <c r="AA83" s="608"/>
      <c r="AB83" s="608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1" t="s">
        <v>124</v>
      </c>
      <c r="B85" s="632"/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32"/>
      <c r="S85" s="632"/>
      <c r="T85" s="632"/>
      <c r="U85" s="632"/>
      <c r="V85" s="632"/>
      <c r="W85" s="632"/>
      <c r="X85" s="632"/>
      <c r="Y85" s="632"/>
      <c r="Z85" s="632"/>
      <c r="AA85" s="632"/>
      <c r="AB85" s="633"/>
    </row>
    <row r="86" spans="1:30" ht="35.25" customHeight="1">
      <c r="A86" s="782" t="s">
        <v>125</v>
      </c>
      <c r="B86" s="782"/>
      <c r="C86" s="782" t="s">
        <v>126</v>
      </c>
      <c r="D86" s="782"/>
      <c r="E86" s="782"/>
      <c r="F86" s="782" t="s">
        <v>127</v>
      </c>
      <c r="G86" s="782"/>
      <c r="H86" s="782"/>
      <c r="I86" s="782"/>
      <c r="J86" s="782"/>
      <c r="K86" s="782" t="s">
        <v>128</v>
      </c>
      <c r="L86" s="783"/>
      <c r="M86" s="783"/>
      <c r="N86" s="783"/>
      <c r="O86" s="783"/>
      <c r="P86" s="782" t="s">
        <v>166</v>
      </c>
      <c r="Q86" s="783"/>
      <c r="R86" s="783"/>
      <c r="S86" s="783"/>
      <c r="T86" s="783"/>
      <c r="U86" s="783"/>
      <c r="V86" s="784" t="s">
        <v>129</v>
      </c>
      <c r="W86" s="784"/>
      <c r="X86" s="784"/>
      <c r="Y86" s="784"/>
      <c r="Z86" s="782" t="s">
        <v>130</v>
      </c>
      <c r="AA86" s="782"/>
      <c r="AB86" s="782"/>
    </row>
    <row r="87" spans="1:30" ht="18" customHeight="1">
      <c r="A87" s="773" t="s">
        <v>283</v>
      </c>
      <c r="B87" s="773"/>
      <c r="C87" s="773"/>
      <c r="D87" s="773"/>
      <c r="E87" s="773"/>
      <c r="F87" s="773"/>
      <c r="G87" s="773"/>
      <c r="H87" s="773"/>
      <c r="I87" s="773"/>
      <c r="J87" s="773"/>
      <c r="K87" s="773"/>
      <c r="L87" s="773"/>
      <c r="M87" s="773"/>
      <c r="N87" s="773"/>
      <c r="O87" s="773"/>
      <c r="P87" s="773"/>
      <c r="Q87" s="773"/>
      <c r="R87" s="773"/>
      <c r="S87" s="773"/>
      <c r="T87" s="773"/>
      <c r="U87" s="773"/>
      <c r="V87" s="773"/>
      <c r="W87" s="773"/>
      <c r="X87" s="773"/>
      <c r="Y87" s="773"/>
      <c r="Z87" s="773"/>
      <c r="AA87" s="773"/>
      <c r="AB87" s="773"/>
    </row>
    <row r="88" spans="1:30" ht="42" customHeight="1">
      <c r="A88" s="774" t="s">
        <v>48</v>
      </c>
      <c r="B88" s="774"/>
      <c r="C88" s="787" t="s">
        <v>48</v>
      </c>
      <c r="D88" s="787"/>
      <c r="E88" s="787"/>
      <c r="F88" s="774" t="s">
        <v>48</v>
      </c>
      <c r="G88" s="774"/>
      <c r="H88" s="774"/>
      <c r="I88" s="774"/>
      <c r="J88" s="774"/>
      <c r="K88" s="788" t="s">
        <v>278</v>
      </c>
      <c r="L88" s="788"/>
      <c r="M88" s="788"/>
      <c r="N88" s="788"/>
      <c r="O88" s="788"/>
      <c r="P88" s="774" t="s">
        <v>48</v>
      </c>
      <c r="Q88" s="774"/>
      <c r="R88" s="774"/>
      <c r="S88" s="774"/>
      <c r="T88" s="774"/>
      <c r="U88" s="774"/>
      <c r="V88" s="789"/>
      <c r="W88" s="627"/>
      <c r="X88" s="627"/>
      <c r="Y88" s="627"/>
      <c r="Z88" s="790"/>
      <c r="AA88" s="790"/>
      <c r="AB88" s="790"/>
    </row>
    <row r="89" spans="1:30" s="107" customFormat="1" ht="42" customHeight="1">
      <c r="A89" s="774"/>
      <c r="B89" s="774"/>
      <c r="C89" s="787"/>
      <c r="D89" s="787"/>
      <c r="E89" s="787"/>
      <c r="F89" s="774"/>
      <c r="G89" s="774"/>
      <c r="H89" s="774"/>
      <c r="I89" s="774"/>
      <c r="J89" s="774"/>
      <c r="K89" s="837" t="s">
        <v>278</v>
      </c>
      <c r="L89" s="837"/>
      <c r="M89" s="837"/>
      <c r="N89" s="837"/>
      <c r="O89" s="837"/>
      <c r="P89" s="774"/>
      <c r="Q89" s="774"/>
      <c r="R89" s="774"/>
      <c r="S89" s="774"/>
      <c r="T89" s="774"/>
      <c r="U89" s="774"/>
      <c r="V89" s="789"/>
      <c r="W89" s="627"/>
      <c r="X89" s="627"/>
      <c r="Y89" s="627"/>
      <c r="Z89" s="790"/>
      <c r="AA89" s="790"/>
      <c r="AB89" s="790"/>
    </row>
    <row r="90" spans="1:30" ht="21" customHeight="1">
      <c r="A90" s="833" t="s">
        <v>481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  <c r="AD90" s="129" t="s">
        <v>264</v>
      </c>
    </row>
    <row r="91" spans="1:30" ht="42" customHeight="1">
      <c r="A91" s="774"/>
      <c r="B91" s="774"/>
      <c r="C91" s="787"/>
      <c r="D91" s="787"/>
      <c r="E91" s="787"/>
      <c r="F91" s="774"/>
      <c r="G91" s="774"/>
      <c r="H91" s="774"/>
      <c r="I91" s="774"/>
      <c r="J91" s="774"/>
      <c r="K91" s="788" t="s">
        <v>281</v>
      </c>
      <c r="L91" s="788"/>
      <c r="M91" s="788"/>
      <c r="N91" s="788"/>
      <c r="O91" s="788"/>
      <c r="P91" s="774"/>
      <c r="Q91" s="774"/>
      <c r="R91" s="774"/>
      <c r="S91" s="774"/>
      <c r="T91" s="774"/>
      <c r="U91" s="774"/>
      <c r="V91" s="789"/>
      <c r="W91" s="627"/>
      <c r="X91" s="627"/>
      <c r="Y91" s="627"/>
      <c r="Z91" s="790"/>
      <c r="AA91" s="790"/>
      <c r="AB91" s="790"/>
      <c r="AD91" s="130" t="s">
        <v>265</v>
      </c>
    </row>
    <row r="92" spans="1:30" s="107" customFormat="1" ht="42" customHeight="1">
      <c r="A92" s="774"/>
      <c r="B92" s="774"/>
      <c r="C92" s="787"/>
      <c r="D92" s="787"/>
      <c r="E92" s="787"/>
      <c r="F92" s="774"/>
      <c r="G92" s="774"/>
      <c r="H92" s="774"/>
      <c r="I92" s="774"/>
      <c r="J92" s="774"/>
      <c r="K92" s="837" t="s">
        <v>280</v>
      </c>
      <c r="L92" s="837"/>
      <c r="M92" s="837"/>
      <c r="N92" s="837"/>
      <c r="O92" s="837"/>
      <c r="P92" s="774"/>
      <c r="Q92" s="774"/>
      <c r="R92" s="774"/>
      <c r="S92" s="774"/>
      <c r="T92" s="774"/>
      <c r="U92" s="774"/>
      <c r="V92" s="789"/>
      <c r="W92" s="627"/>
      <c r="X92" s="627"/>
      <c r="Y92" s="627"/>
      <c r="Z92" s="790"/>
      <c r="AA92" s="790"/>
      <c r="AB92" s="790"/>
    </row>
    <row r="93" spans="1:30" ht="18" customHeight="1">
      <c r="A93" s="830" t="s">
        <v>482</v>
      </c>
      <c r="B93" s="831"/>
      <c r="C93" s="831"/>
      <c r="D93" s="831"/>
      <c r="E93" s="831"/>
      <c r="F93" s="831"/>
      <c r="G93" s="831"/>
      <c r="H93" s="831"/>
      <c r="I93" s="831"/>
      <c r="J93" s="831"/>
      <c r="K93" s="831"/>
      <c r="L93" s="831"/>
      <c r="M93" s="831"/>
      <c r="N93" s="831"/>
      <c r="O93" s="831"/>
      <c r="P93" s="831"/>
      <c r="Q93" s="831"/>
      <c r="R93" s="831"/>
      <c r="S93" s="831"/>
      <c r="T93" s="831"/>
      <c r="U93" s="831"/>
      <c r="V93" s="831"/>
      <c r="W93" s="831"/>
      <c r="X93" s="831"/>
      <c r="Y93" s="831"/>
      <c r="Z93" s="831"/>
      <c r="AA93" s="831"/>
      <c r="AB93" s="832"/>
      <c r="AD93" s="129" t="s">
        <v>264</v>
      </c>
    </row>
    <row r="94" spans="1:30" ht="42" customHeight="1">
      <c r="A94" s="774" t="s">
        <v>48</v>
      </c>
      <c r="B94" s="774"/>
      <c r="C94" s="787" t="s">
        <v>48</v>
      </c>
      <c r="D94" s="787"/>
      <c r="E94" s="787"/>
      <c r="F94" s="774" t="s">
        <v>48</v>
      </c>
      <c r="G94" s="774"/>
      <c r="H94" s="774"/>
      <c r="I94" s="774"/>
      <c r="J94" s="774"/>
      <c r="K94" s="836" t="s">
        <v>469</v>
      </c>
      <c r="L94" s="836"/>
      <c r="M94" s="836"/>
      <c r="N94" s="836"/>
      <c r="O94" s="836"/>
      <c r="P94" s="774" t="s">
        <v>48</v>
      </c>
      <c r="Q94" s="774"/>
      <c r="R94" s="774"/>
      <c r="S94" s="774"/>
      <c r="T94" s="774"/>
      <c r="U94" s="774"/>
      <c r="V94" s="789"/>
      <c r="W94" s="627"/>
      <c r="X94" s="627"/>
      <c r="Y94" s="627"/>
      <c r="Z94" s="790"/>
      <c r="AA94" s="790"/>
      <c r="AB94" s="790"/>
      <c r="AD94" s="130" t="s">
        <v>265</v>
      </c>
    </row>
    <row r="95" spans="1:30" s="107" customFormat="1" ht="42" customHeight="1">
      <c r="A95" s="774" t="s">
        <v>48</v>
      </c>
      <c r="B95" s="774"/>
      <c r="C95" s="787" t="s">
        <v>48</v>
      </c>
      <c r="D95" s="787"/>
      <c r="E95" s="787"/>
      <c r="F95" s="774" t="s">
        <v>48</v>
      </c>
      <c r="G95" s="774"/>
      <c r="H95" s="774"/>
      <c r="I95" s="774"/>
      <c r="J95" s="774"/>
      <c r="K95" s="798" t="s">
        <v>469</v>
      </c>
      <c r="L95" s="798"/>
      <c r="M95" s="798"/>
      <c r="N95" s="798"/>
      <c r="O95" s="798"/>
      <c r="P95" s="774" t="s">
        <v>48</v>
      </c>
      <c r="Q95" s="774"/>
      <c r="R95" s="774"/>
      <c r="S95" s="774"/>
      <c r="T95" s="774"/>
      <c r="U95" s="774"/>
      <c r="V95" s="789"/>
      <c r="W95" s="627"/>
      <c r="X95" s="627"/>
      <c r="Y95" s="627"/>
      <c r="Z95" s="790"/>
      <c r="AA95" s="790"/>
      <c r="AB95" s="790"/>
    </row>
    <row r="96" spans="1:30" ht="18" customHeight="1">
      <c r="A96" s="773" t="s">
        <v>483</v>
      </c>
      <c r="B96" s="773"/>
      <c r="C96" s="773"/>
      <c r="D96" s="773"/>
      <c r="E96" s="773"/>
      <c r="F96" s="773"/>
      <c r="G96" s="773"/>
      <c r="H96" s="773"/>
      <c r="I96" s="773"/>
      <c r="J96" s="773"/>
      <c r="K96" s="773"/>
      <c r="L96" s="773"/>
      <c r="M96" s="773"/>
      <c r="N96" s="773"/>
      <c r="O96" s="773"/>
      <c r="P96" s="773"/>
      <c r="Q96" s="773"/>
      <c r="R96" s="773"/>
      <c r="S96" s="773"/>
      <c r="T96" s="773"/>
      <c r="U96" s="773"/>
      <c r="V96" s="773"/>
      <c r="W96" s="773"/>
      <c r="X96" s="773"/>
      <c r="Y96" s="773"/>
      <c r="Z96" s="773"/>
      <c r="AA96" s="773"/>
      <c r="AB96" s="773"/>
      <c r="AD96" s="129" t="s">
        <v>264</v>
      </c>
    </row>
    <row r="97" spans="1:31" ht="42" customHeight="1">
      <c r="A97" s="774" t="s">
        <v>48</v>
      </c>
      <c r="B97" s="774"/>
      <c r="C97" s="787" t="s">
        <v>48</v>
      </c>
      <c r="D97" s="787"/>
      <c r="E97" s="787"/>
      <c r="F97" s="774" t="s">
        <v>48</v>
      </c>
      <c r="G97" s="774"/>
      <c r="H97" s="774"/>
      <c r="I97" s="774"/>
      <c r="J97" s="774"/>
      <c r="K97" s="794" t="s">
        <v>471</v>
      </c>
      <c r="L97" s="795"/>
      <c r="M97" s="795"/>
      <c r="N97" s="795"/>
      <c r="O97" s="796"/>
      <c r="P97" s="774" t="s">
        <v>48</v>
      </c>
      <c r="Q97" s="774"/>
      <c r="R97" s="774"/>
      <c r="S97" s="774"/>
      <c r="T97" s="774"/>
      <c r="U97" s="774"/>
      <c r="V97" s="789"/>
      <c r="W97" s="627"/>
      <c r="X97" s="627"/>
      <c r="Y97" s="627"/>
      <c r="Z97" s="790"/>
      <c r="AA97" s="790"/>
      <c r="AB97" s="790"/>
      <c r="AD97" s="130" t="s">
        <v>265</v>
      </c>
    </row>
    <row r="98" spans="1:31" s="107" customFormat="1" ht="42" customHeight="1">
      <c r="A98" s="774" t="s">
        <v>48</v>
      </c>
      <c r="B98" s="774"/>
      <c r="C98" s="787" t="s">
        <v>48</v>
      </c>
      <c r="D98" s="787"/>
      <c r="E98" s="787"/>
      <c r="F98" s="774" t="s">
        <v>48</v>
      </c>
      <c r="G98" s="774"/>
      <c r="H98" s="774"/>
      <c r="I98" s="774"/>
      <c r="J98" s="774"/>
      <c r="K98" s="791" t="s">
        <v>471</v>
      </c>
      <c r="L98" s="792"/>
      <c r="M98" s="792"/>
      <c r="N98" s="792"/>
      <c r="O98" s="793"/>
      <c r="P98" s="774" t="s">
        <v>48</v>
      </c>
      <c r="Q98" s="774"/>
      <c r="R98" s="774"/>
      <c r="S98" s="774"/>
      <c r="T98" s="774"/>
      <c r="U98" s="774"/>
      <c r="V98" s="789"/>
      <c r="W98" s="627"/>
      <c r="X98" s="627"/>
      <c r="Y98" s="627"/>
      <c r="Z98" s="790"/>
      <c r="AA98" s="790"/>
      <c r="AB98" s="790"/>
    </row>
    <row r="99" spans="1:31" ht="30" customHeight="1">
      <c r="A99" s="122" t="s">
        <v>224</v>
      </c>
      <c r="B99" s="628" t="s">
        <v>250</v>
      </c>
      <c r="C99" s="628"/>
      <c r="D99" s="628"/>
      <c r="E99" s="628"/>
      <c r="F99" s="628"/>
      <c r="G99" s="628"/>
      <c r="H99" s="628"/>
      <c r="I99" s="628"/>
      <c r="J99" s="628"/>
      <c r="K99" s="628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8"/>
      <c r="X99" s="628"/>
      <c r="Y99" s="628"/>
      <c r="Z99" s="790"/>
      <c r="AA99" s="790"/>
      <c r="AB99" s="790"/>
      <c r="AD99" s="129" t="s">
        <v>264</v>
      </c>
    </row>
    <row r="100" spans="1:31" ht="30" customHeight="1">
      <c r="A100" s="122" t="s">
        <v>225</v>
      </c>
      <c r="B100" s="630" t="s">
        <v>131</v>
      </c>
      <c r="C100" s="630"/>
      <c r="D100" s="630"/>
      <c r="E100" s="630"/>
      <c r="F100" s="630"/>
      <c r="G100" s="630"/>
      <c r="H100" s="630"/>
      <c r="I100" s="630"/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0"/>
      <c r="X100" s="630"/>
      <c r="Y100" s="630"/>
      <c r="Z100" s="829">
        <f ca="1">SUM(Z88:OFFSET(Razem_BIVA9_143,-1,25))</f>
        <v>0</v>
      </c>
      <c r="AA100" s="829"/>
      <c r="AB100" s="829"/>
      <c r="AD100" s="130" t="s">
        <v>265</v>
      </c>
    </row>
    <row r="101" spans="1:31" ht="14.25" customHeight="1">
      <c r="A101" s="799" t="s">
        <v>226</v>
      </c>
      <c r="B101" s="838" t="s">
        <v>164</v>
      </c>
      <c r="C101" s="839"/>
      <c r="D101" s="839"/>
      <c r="E101" s="839"/>
      <c r="F101" s="839"/>
      <c r="G101" s="839"/>
      <c r="H101" s="840"/>
      <c r="I101" s="811" t="str">
        <f ca="1">IF(Z100&gt;0,"Wpisz wartość kursu EUR do PLN","nd")</f>
        <v>nd</v>
      </c>
      <c r="J101" s="812"/>
      <c r="K101" s="813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20" t="s">
        <v>132</v>
      </c>
      <c r="Z101" s="822" t="str">
        <f ca="1">IF(Z100=0,"",W81-Z100)</f>
        <v/>
      </c>
      <c r="AA101" s="823"/>
      <c r="AB101" s="824"/>
    </row>
    <row r="102" spans="1:31" ht="14.25" customHeight="1">
      <c r="A102" s="800"/>
      <c r="B102" s="841"/>
      <c r="C102" s="724"/>
      <c r="D102" s="724"/>
      <c r="E102" s="724"/>
      <c r="F102" s="724"/>
      <c r="G102" s="724"/>
      <c r="H102" s="842"/>
      <c r="I102" s="814"/>
      <c r="J102" s="815"/>
      <c r="K102" s="816"/>
      <c r="L102" s="771" t="s">
        <v>375</v>
      </c>
      <c r="M102" s="772"/>
      <c r="N102" s="772"/>
      <c r="O102" s="209"/>
      <c r="P102" s="768"/>
      <c r="Q102" s="769"/>
      <c r="R102" s="769"/>
      <c r="S102" s="769"/>
      <c r="T102" s="769"/>
      <c r="U102" s="770"/>
      <c r="V102" s="209"/>
      <c r="W102" s="209"/>
      <c r="Y102" s="821"/>
      <c r="Z102" s="825"/>
      <c r="AA102" s="826"/>
      <c r="AB102" s="827"/>
    </row>
    <row r="103" spans="1:31" ht="25.5" customHeight="1">
      <c r="A103" s="801"/>
      <c r="B103" s="843"/>
      <c r="C103" s="844"/>
      <c r="D103" s="844"/>
      <c r="E103" s="844"/>
      <c r="F103" s="844"/>
      <c r="G103" s="844"/>
      <c r="H103" s="845"/>
      <c r="I103" s="817"/>
      <c r="J103" s="818"/>
      <c r="K103" s="819"/>
      <c r="L103" s="297"/>
      <c r="M103" s="298"/>
      <c r="N103" s="828" t="s">
        <v>27</v>
      </c>
      <c r="O103" s="828"/>
      <c r="P103" s="828"/>
      <c r="Q103" s="828"/>
      <c r="R103" s="828"/>
      <c r="S103" s="828"/>
      <c r="T103" s="828"/>
      <c r="U103" s="828"/>
      <c r="V103" s="828"/>
      <c r="W103" s="828"/>
      <c r="X103" s="31"/>
      <c r="Y103" s="121" t="s">
        <v>6</v>
      </c>
      <c r="Z103" s="829" t="str">
        <f ca="1">IF(Z100=0,"",Z101*I101)</f>
        <v/>
      </c>
      <c r="AA103" s="829"/>
      <c r="AB103" s="829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5" t="s">
        <v>227</v>
      </c>
      <c r="B106" s="775"/>
      <c r="C106" s="775"/>
      <c r="D106" s="775"/>
      <c r="E106" s="775"/>
      <c r="F106" s="775"/>
      <c r="G106" s="775"/>
      <c r="H106" s="775"/>
      <c r="I106" s="775"/>
      <c r="J106" s="775"/>
      <c r="K106" s="775"/>
      <c r="L106" s="775"/>
      <c r="M106" s="775"/>
      <c r="N106" s="775"/>
      <c r="O106" s="775"/>
      <c r="P106" s="775"/>
      <c r="Q106" s="775"/>
      <c r="R106" s="775"/>
      <c r="S106" s="775"/>
      <c r="T106" s="775"/>
      <c r="U106" s="775"/>
      <c r="V106" s="775"/>
      <c r="W106" s="776">
        <v>20000</v>
      </c>
      <c r="X106" s="777"/>
      <c r="Y106" s="777"/>
      <c r="Z106" s="778"/>
      <c r="AA106" s="120" t="s">
        <v>8</v>
      </c>
      <c r="AB106" s="785" t="str">
        <f ca="1">IF(Z126=0,"","x")</f>
        <v/>
      </c>
    </row>
    <row r="107" spans="1:31" ht="2.25" customHeight="1">
      <c r="A107" s="775"/>
      <c r="B107" s="775"/>
      <c r="C107" s="775"/>
      <c r="D107" s="775"/>
      <c r="E107" s="775"/>
      <c r="F107" s="775"/>
      <c r="G107" s="775"/>
      <c r="H107" s="775"/>
      <c r="I107" s="775"/>
      <c r="J107" s="775"/>
      <c r="K107" s="775"/>
      <c r="L107" s="775"/>
      <c r="M107" s="775"/>
      <c r="N107" s="775"/>
      <c r="O107" s="775"/>
      <c r="P107" s="775"/>
      <c r="Q107" s="775"/>
      <c r="R107" s="775"/>
      <c r="S107" s="775"/>
      <c r="T107" s="775"/>
      <c r="U107" s="775"/>
      <c r="V107" s="775"/>
      <c r="W107" s="779"/>
      <c r="X107" s="780"/>
      <c r="Y107" s="780"/>
      <c r="Z107" s="781"/>
      <c r="AB107" s="786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08" t="s">
        <v>228</v>
      </c>
      <c r="B109" s="608"/>
      <c r="C109" s="608"/>
      <c r="D109" s="608"/>
      <c r="E109" s="608"/>
      <c r="F109" s="608"/>
      <c r="G109" s="608"/>
      <c r="H109" s="608"/>
      <c r="I109" s="608"/>
      <c r="J109" s="608"/>
      <c r="K109" s="608"/>
      <c r="L109" s="608"/>
      <c r="M109" s="608"/>
      <c r="N109" s="608"/>
      <c r="O109" s="608"/>
      <c r="P109" s="608"/>
      <c r="Q109" s="608"/>
      <c r="R109" s="608"/>
      <c r="S109" s="608"/>
      <c r="T109" s="608"/>
      <c r="U109" s="608"/>
      <c r="V109" s="608"/>
      <c r="W109" s="608"/>
      <c r="X109" s="608"/>
      <c r="Y109" s="608"/>
      <c r="Z109" s="608"/>
      <c r="AA109" s="608"/>
      <c r="AB109" s="608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1" t="s">
        <v>124</v>
      </c>
      <c r="B111" s="632"/>
      <c r="C111" s="632"/>
      <c r="D111" s="632"/>
      <c r="E111" s="632"/>
      <c r="F111" s="632"/>
      <c r="G111" s="632"/>
      <c r="H111" s="632"/>
      <c r="I111" s="632"/>
      <c r="J111" s="632"/>
      <c r="K111" s="632"/>
      <c r="L111" s="632"/>
      <c r="M111" s="632"/>
      <c r="N111" s="632"/>
      <c r="O111" s="632"/>
      <c r="P111" s="632"/>
      <c r="Q111" s="632"/>
      <c r="R111" s="632"/>
      <c r="S111" s="632"/>
      <c r="T111" s="632"/>
      <c r="U111" s="632"/>
      <c r="V111" s="632"/>
      <c r="W111" s="632"/>
      <c r="X111" s="632"/>
      <c r="Y111" s="632"/>
      <c r="Z111" s="632"/>
      <c r="AA111" s="632"/>
      <c r="AB111" s="633"/>
      <c r="AE111" s="148" t="s">
        <v>22</v>
      </c>
    </row>
    <row r="112" spans="1:31" ht="35.25" customHeight="1">
      <c r="A112" s="782" t="s">
        <v>125</v>
      </c>
      <c r="B112" s="782"/>
      <c r="C112" s="782" t="s">
        <v>126</v>
      </c>
      <c r="D112" s="782"/>
      <c r="E112" s="782"/>
      <c r="F112" s="782" t="s">
        <v>127</v>
      </c>
      <c r="G112" s="782"/>
      <c r="H112" s="782"/>
      <c r="I112" s="782"/>
      <c r="J112" s="782"/>
      <c r="K112" s="782" t="s">
        <v>128</v>
      </c>
      <c r="L112" s="783"/>
      <c r="M112" s="783"/>
      <c r="N112" s="783"/>
      <c r="O112" s="783"/>
      <c r="P112" s="782" t="s">
        <v>165</v>
      </c>
      <c r="Q112" s="783"/>
      <c r="R112" s="783"/>
      <c r="S112" s="783"/>
      <c r="T112" s="783"/>
      <c r="U112" s="783"/>
      <c r="V112" s="784" t="s">
        <v>129</v>
      </c>
      <c r="W112" s="784"/>
      <c r="X112" s="784"/>
      <c r="Y112" s="784"/>
      <c r="Z112" s="782" t="s">
        <v>130</v>
      </c>
      <c r="AA112" s="782"/>
      <c r="AB112" s="782"/>
      <c r="AE112" s="150">
        <v>25000</v>
      </c>
    </row>
    <row r="113" spans="1:31" ht="18.75" customHeight="1">
      <c r="A113" s="773" t="s">
        <v>284</v>
      </c>
      <c r="B113" s="773"/>
      <c r="C113" s="773"/>
      <c r="D113" s="773"/>
      <c r="E113" s="773"/>
      <c r="F113" s="773"/>
      <c r="G113" s="773"/>
      <c r="H113" s="773"/>
      <c r="I113" s="773"/>
      <c r="J113" s="773"/>
      <c r="K113" s="773"/>
      <c r="L113" s="773"/>
      <c r="M113" s="773"/>
      <c r="N113" s="773"/>
      <c r="O113" s="773"/>
      <c r="P113" s="773"/>
      <c r="Q113" s="773"/>
      <c r="R113" s="773"/>
      <c r="S113" s="773"/>
      <c r="T113" s="773"/>
      <c r="U113" s="773"/>
      <c r="V113" s="773"/>
      <c r="W113" s="773"/>
      <c r="X113" s="773"/>
      <c r="Y113" s="773"/>
      <c r="Z113" s="773"/>
      <c r="AA113" s="773"/>
      <c r="AB113" s="773"/>
      <c r="AE113" s="150">
        <v>20000</v>
      </c>
    </row>
    <row r="114" spans="1:31" ht="42" customHeight="1">
      <c r="A114" s="774"/>
      <c r="B114" s="774"/>
      <c r="C114" s="787"/>
      <c r="D114" s="787"/>
      <c r="E114" s="787"/>
      <c r="F114" s="774"/>
      <c r="G114" s="774"/>
      <c r="H114" s="774"/>
      <c r="I114" s="774"/>
      <c r="J114" s="774"/>
      <c r="K114" s="788" t="s">
        <v>278</v>
      </c>
      <c r="L114" s="788"/>
      <c r="M114" s="788"/>
      <c r="N114" s="788"/>
      <c r="O114" s="788"/>
      <c r="P114" s="774"/>
      <c r="Q114" s="774"/>
      <c r="R114" s="774"/>
      <c r="S114" s="774"/>
      <c r="T114" s="774"/>
      <c r="U114" s="774"/>
      <c r="V114" s="789"/>
      <c r="W114" s="627"/>
      <c r="X114" s="627"/>
      <c r="Y114" s="627"/>
      <c r="Z114" s="790"/>
      <c r="AA114" s="790"/>
      <c r="AB114" s="790"/>
      <c r="AE114" s="149"/>
    </row>
    <row r="115" spans="1:31" s="107" customFormat="1" ht="42" customHeight="1">
      <c r="A115" s="774"/>
      <c r="B115" s="774"/>
      <c r="C115" s="787"/>
      <c r="D115" s="787"/>
      <c r="E115" s="787"/>
      <c r="F115" s="774"/>
      <c r="G115" s="774"/>
      <c r="H115" s="774"/>
      <c r="I115" s="774"/>
      <c r="J115" s="774"/>
      <c r="K115" s="837" t="s">
        <v>278</v>
      </c>
      <c r="L115" s="837"/>
      <c r="M115" s="837"/>
      <c r="N115" s="837"/>
      <c r="O115" s="837"/>
      <c r="P115" s="774"/>
      <c r="Q115" s="774"/>
      <c r="R115" s="774"/>
      <c r="S115" s="774"/>
      <c r="T115" s="774"/>
      <c r="U115" s="774"/>
      <c r="V115" s="789"/>
      <c r="W115" s="627"/>
      <c r="X115" s="627"/>
      <c r="Y115" s="627"/>
      <c r="Z115" s="790"/>
      <c r="AA115" s="790"/>
      <c r="AB115" s="790"/>
    </row>
    <row r="116" spans="1:31" ht="18.75" customHeight="1">
      <c r="A116" s="833" t="s">
        <v>484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  <c r="AD116" s="129" t="s">
        <v>264</v>
      </c>
    </row>
    <row r="117" spans="1:31" ht="42" customHeight="1">
      <c r="A117" s="774"/>
      <c r="B117" s="774"/>
      <c r="C117" s="787"/>
      <c r="D117" s="787"/>
      <c r="E117" s="787"/>
      <c r="F117" s="774"/>
      <c r="G117" s="774"/>
      <c r="H117" s="774"/>
      <c r="I117" s="774"/>
      <c r="J117" s="774"/>
      <c r="K117" s="836" t="s">
        <v>466</v>
      </c>
      <c r="L117" s="836"/>
      <c r="M117" s="836"/>
      <c r="N117" s="836"/>
      <c r="O117" s="836"/>
      <c r="P117" s="774"/>
      <c r="Q117" s="774"/>
      <c r="R117" s="774"/>
      <c r="S117" s="774"/>
      <c r="T117" s="774"/>
      <c r="U117" s="774"/>
      <c r="V117" s="789"/>
      <c r="W117" s="627"/>
      <c r="X117" s="627"/>
      <c r="Y117" s="627"/>
      <c r="Z117" s="790"/>
      <c r="AA117" s="790"/>
      <c r="AB117" s="790"/>
      <c r="AD117" s="130" t="s">
        <v>265</v>
      </c>
    </row>
    <row r="118" spans="1:31" s="107" customFormat="1" ht="42" customHeight="1">
      <c r="A118" s="774"/>
      <c r="B118" s="774"/>
      <c r="C118" s="787"/>
      <c r="D118" s="787"/>
      <c r="E118" s="787"/>
      <c r="F118" s="774"/>
      <c r="G118" s="774"/>
      <c r="H118" s="774"/>
      <c r="I118" s="774"/>
      <c r="J118" s="774"/>
      <c r="K118" s="798" t="s">
        <v>466</v>
      </c>
      <c r="L118" s="798"/>
      <c r="M118" s="798"/>
      <c r="N118" s="798"/>
      <c r="O118" s="798"/>
      <c r="P118" s="774"/>
      <c r="Q118" s="774"/>
      <c r="R118" s="774"/>
      <c r="S118" s="774"/>
      <c r="T118" s="774"/>
      <c r="U118" s="774"/>
      <c r="V118" s="789"/>
      <c r="W118" s="627"/>
      <c r="X118" s="627"/>
      <c r="Y118" s="627"/>
      <c r="Z118" s="790"/>
      <c r="AA118" s="790"/>
      <c r="AB118" s="790"/>
    </row>
    <row r="119" spans="1:31" ht="18.75" customHeight="1">
      <c r="A119" s="830" t="s">
        <v>485</v>
      </c>
      <c r="B119" s="831"/>
      <c r="C119" s="831"/>
      <c r="D119" s="831"/>
      <c r="E119" s="831"/>
      <c r="F119" s="831"/>
      <c r="G119" s="831"/>
      <c r="H119" s="831"/>
      <c r="I119" s="831"/>
      <c r="J119" s="831"/>
      <c r="K119" s="831"/>
      <c r="L119" s="831"/>
      <c r="M119" s="831"/>
      <c r="N119" s="831"/>
      <c r="O119" s="831"/>
      <c r="P119" s="831"/>
      <c r="Q119" s="831"/>
      <c r="R119" s="831"/>
      <c r="S119" s="831"/>
      <c r="T119" s="831"/>
      <c r="U119" s="831"/>
      <c r="V119" s="831"/>
      <c r="W119" s="831"/>
      <c r="X119" s="831"/>
      <c r="Y119" s="831"/>
      <c r="Z119" s="831"/>
      <c r="AA119" s="831"/>
      <c r="AB119" s="832"/>
      <c r="AD119" s="129" t="s">
        <v>264</v>
      </c>
    </row>
    <row r="120" spans="1:31" ht="42" customHeight="1">
      <c r="A120" s="774" t="s">
        <v>48</v>
      </c>
      <c r="B120" s="774"/>
      <c r="C120" s="797" t="s">
        <v>48</v>
      </c>
      <c r="D120" s="797"/>
      <c r="E120" s="797"/>
      <c r="F120" s="774" t="s">
        <v>48</v>
      </c>
      <c r="G120" s="774"/>
      <c r="H120" s="774"/>
      <c r="I120" s="774"/>
      <c r="J120" s="774"/>
      <c r="K120" s="836" t="s">
        <v>468</v>
      </c>
      <c r="L120" s="836"/>
      <c r="M120" s="836"/>
      <c r="N120" s="836"/>
      <c r="O120" s="836"/>
      <c r="P120" s="774" t="s">
        <v>48</v>
      </c>
      <c r="Q120" s="774"/>
      <c r="R120" s="774"/>
      <c r="S120" s="774"/>
      <c r="T120" s="774"/>
      <c r="U120" s="774"/>
      <c r="V120" s="789"/>
      <c r="W120" s="627"/>
      <c r="X120" s="627"/>
      <c r="Y120" s="627"/>
      <c r="Z120" s="790"/>
      <c r="AA120" s="790"/>
      <c r="AB120" s="790"/>
      <c r="AD120" s="130" t="s">
        <v>265</v>
      </c>
    </row>
    <row r="121" spans="1:31" s="107" customFormat="1" ht="42" customHeight="1">
      <c r="A121" s="774" t="s">
        <v>48</v>
      </c>
      <c r="B121" s="774"/>
      <c r="C121" s="797" t="s">
        <v>48</v>
      </c>
      <c r="D121" s="797"/>
      <c r="E121" s="797"/>
      <c r="F121" s="774" t="s">
        <v>48</v>
      </c>
      <c r="G121" s="774"/>
      <c r="H121" s="774"/>
      <c r="I121" s="774"/>
      <c r="J121" s="774"/>
      <c r="K121" s="798" t="s">
        <v>468</v>
      </c>
      <c r="L121" s="798"/>
      <c r="M121" s="798"/>
      <c r="N121" s="798"/>
      <c r="O121" s="798"/>
      <c r="P121" s="774" t="s">
        <v>48</v>
      </c>
      <c r="Q121" s="774"/>
      <c r="R121" s="774"/>
      <c r="S121" s="774"/>
      <c r="T121" s="774"/>
      <c r="U121" s="774"/>
      <c r="V121" s="789"/>
      <c r="W121" s="627"/>
      <c r="X121" s="627"/>
      <c r="Y121" s="627"/>
      <c r="Z121" s="790"/>
      <c r="AA121" s="790"/>
      <c r="AB121" s="790"/>
    </row>
    <row r="122" spans="1:31" ht="18.75" customHeight="1">
      <c r="A122" s="773" t="s">
        <v>486</v>
      </c>
      <c r="B122" s="773"/>
      <c r="C122" s="773"/>
      <c r="D122" s="773"/>
      <c r="E122" s="773"/>
      <c r="F122" s="773"/>
      <c r="G122" s="773"/>
      <c r="H122" s="773"/>
      <c r="I122" s="773"/>
      <c r="J122" s="773"/>
      <c r="K122" s="773"/>
      <c r="L122" s="773"/>
      <c r="M122" s="773"/>
      <c r="N122" s="773"/>
      <c r="O122" s="773"/>
      <c r="P122" s="773"/>
      <c r="Q122" s="773"/>
      <c r="R122" s="773"/>
      <c r="S122" s="773"/>
      <c r="T122" s="773"/>
      <c r="U122" s="773"/>
      <c r="V122" s="773"/>
      <c r="W122" s="773"/>
      <c r="X122" s="773"/>
      <c r="Y122" s="773"/>
      <c r="Z122" s="773"/>
      <c r="AA122" s="773"/>
      <c r="AB122" s="773"/>
      <c r="AD122" s="129" t="s">
        <v>264</v>
      </c>
    </row>
    <row r="123" spans="1:31" ht="42" customHeight="1">
      <c r="A123" s="774" t="s">
        <v>48</v>
      </c>
      <c r="B123" s="774"/>
      <c r="C123" s="797" t="s">
        <v>48</v>
      </c>
      <c r="D123" s="797"/>
      <c r="E123" s="797"/>
      <c r="F123" s="774" t="s">
        <v>48</v>
      </c>
      <c r="G123" s="774"/>
      <c r="H123" s="774"/>
      <c r="I123" s="774"/>
      <c r="J123" s="774"/>
      <c r="K123" s="794" t="s">
        <v>480</v>
      </c>
      <c r="L123" s="795"/>
      <c r="M123" s="795"/>
      <c r="N123" s="795"/>
      <c r="O123" s="796"/>
      <c r="P123" s="774" t="s">
        <v>48</v>
      </c>
      <c r="Q123" s="774"/>
      <c r="R123" s="774"/>
      <c r="S123" s="774"/>
      <c r="T123" s="774"/>
      <c r="U123" s="774"/>
      <c r="V123" s="789"/>
      <c r="W123" s="627"/>
      <c r="X123" s="627"/>
      <c r="Y123" s="627"/>
      <c r="Z123" s="790"/>
      <c r="AA123" s="790"/>
      <c r="AB123" s="790"/>
      <c r="AD123" s="130" t="s">
        <v>265</v>
      </c>
    </row>
    <row r="124" spans="1:31" s="107" customFormat="1" ht="42" customHeight="1">
      <c r="A124" s="774" t="s">
        <v>48</v>
      </c>
      <c r="B124" s="774"/>
      <c r="C124" s="797" t="s">
        <v>48</v>
      </c>
      <c r="D124" s="797"/>
      <c r="E124" s="797"/>
      <c r="F124" s="774" t="s">
        <v>48</v>
      </c>
      <c r="G124" s="774"/>
      <c r="H124" s="774"/>
      <c r="I124" s="774"/>
      <c r="J124" s="774"/>
      <c r="K124" s="791" t="s">
        <v>480</v>
      </c>
      <c r="L124" s="792"/>
      <c r="M124" s="792"/>
      <c r="N124" s="792"/>
      <c r="O124" s="793"/>
      <c r="P124" s="774" t="s">
        <v>48</v>
      </c>
      <c r="Q124" s="774"/>
      <c r="R124" s="774"/>
      <c r="S124" s="774"/>
      <c r="T124" s="774"/>
      <c r="U124" s="774"/>
      <c r="V124" s="789"/>
      <c r="W124" s="627"/>
      <c r="X124" s="627"/>
      <c r="Y124" s="627"/>
      <c r="Z124" s="790"/>
      <c r="AA124" s="790"/>
      <c r="AB124" s="790"/>
    </row>
    <row r="125" spans="1:31" ht="30" customHeight="1">
      <c r="A125" s="122" t="s">
        <v>229</v>
      </c>
      <c r="B125" s="628" t="s">
        <v>250</v>
      </c>
      <c r="C125" s="628"/>
      <c r="D125" s="628"/>
      <c r="E125" s="628"/>
      <c r="F125" s="628"/>
      <c r="G125" s="628"/>
      <c r="H125" s="628"/>
      <c r="I125" s="628"/>
      <c r="J125" s="628"/>
      <c r="K125" s="628"/>
      <c r="L125" s="628"/>
      <c r="M125" s="628"/>
      <c r="N125" s="628"/>
      <c r="O125" s="628"/>
      <c r="P125" s="628"/>
      <c r="Q125" s="628"/>
      <c r="R125" s="628"/>
      <c r="S125" s="628"/>
      <c r="T125" s="628"/>
      <c r="U125" s="628"/>
      <c r="V125" s="628"/>
      <c r="W125" s="628"/>
      <c r="X125" s="628"/>
      <c r="Y125" s="628"/>
      <c r="Z125" s="790"/>
      <c r="AA125" s="790"/>
      <c r="AB125" s="790"/>
      <c r="AD125" s="129" t="s">
        <v>264</v>
      </c>
    </row>
    <row r="126" spans="1:31" ht="30" customHeight="1">
      <c r="A126" s="122" t="s">
        <v>230</v>
      </c>
      <c r="B126" s="630" t="s">
        <v>131</v>
      </c>
      <c r="C126" s="630"/>
      <c r="D126" s="630"/>
      <c r="E126" s="630"/>
      <c r="F126" s="630"/>
      <c r="G126" s="630"/>
      <c r="H126" s="630"/>
      <c r="I126" s="630"/>
      <c r="J126" s="630"/>
      <c r="K126" s="630"/>
      <c r="L126" s="630"/>
      <c r="M126" s="630"/>
      <c r="N126" s="630"/>
      <c r="O126" s="630"/>
      <c r="P126" s="630"/>
      <c r="Q126" s="630"/>
      <c r="R126" s="630"/>
      <c r="S126" s="630"/>
      <c r="T126" s="630"/>
      <c r="U126" s="630"/>
      <c r="V126" s="630"/>
      <c r="W126" s="630"/>
      <c r="X126" s="630"/>
      <c r="Y126" s="630"/>
      <c r="Z126" s="829">
        <f ca="1">SUM(Z114:OFFSET(Razem_BIVA9_153,-1,25))</f>
        <v>0</v>
      </c>
      <c r="AA126" s="829"/>
      <c r="AB126" s="829"/>
      <c r="AD126" s="130" t="s">
        <v>265</v>
      </c>
    </row>
    <row r="127" spans="1:31" ht="14.25" customHeight="1">
      <c r="A127" s="799" t="s">
        <v>231</v>
      </c>
      <c r="B127" s="802" t="s">
        <v>164</v>
      </c>
      <c r="C127" s="803"/>
      <c r="D127" s="803"/>
      <c r="E127" s="803"/>
      <c r="F127" s="803"/>
      <c r="G127" s="803"/>
      <c r="H127" s="804"/>
      <c r="I127" s="814" t="str">
        <f ca="1">IF(Z126&gt;0,"Wpisz wartość kursu EUR do PLN","nd")</f>
        <v>nd</v>
      </c>
      <c r="J127" s="815"/>
      <c r="K127" s="816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20" t="s">
        <v>132</v>
      </c>
      <c r="Z127" s="822" t="str">
        <f ca="1">IF(Z126=0,"",W106-Z126)</f>
        <v/>
      </c>
      <c r="AA127" s="823"/>
      <c r="AB127" s="824"/>
    </row>
    <row r="128" spans="1:31" ht="14.25" customHeight="1">
      <c r="A128" s="800"/>
      <c r="B128" s="805"/>
      <c r="C128" s="806"/>
      <c r="D128" s="806"/>
      <c r="E128" s="806"/>
      <c r="F128" s="806"/>
      <c r="G128" s="806"/>
      <c r="H128" s="807"/>
      <c r="I128" s="814"/>
      <c r="J128" s="815"/>
      <c r="K128" s="816"/>
      <c r="L128" s="771" t="s">
        <v>375</v>
      </c>
      <c r="M128" s="772"/>
      <c r="N128" s="772"/>
      <c r="O128" s="209"/>
      <c r="P128" s="768"/>
      <c r="Q128" s="769"/>
      <c r="R128" s="769"/>
      <c r="S128" s="769"/>
      <c r="T128" s="769"/>
      <c r="U128" s="770"/>
      <c r="V128" s="209"/>
      <c r="W128" s="209"/>
      <c r="Y128" s="821"/>
      <c r="Z128" s="825"/>
      <c r="AA128" s="826"/>
      <c r="AB128" s="827"/>
    </row>
    <row r="129" spans="1:28" ht="25.5" customHeight="1">
      <c r="A129" s="801"/>
      <c r="B129" s="808"/>
      <c r="C129" s="809"/>
      <c r="D129" s="809"/>
      <c r="E129" s="809"/>
      <c r="F129" s="809"/>
      <c r="G129" s="809"/>
      <c r="H129" s="810"/>
      <c r="I129" s="817"/>
      <c r="J129" s="818"/>
      <c r="K129" s="819"/>
      <c r="L129" s="297"/>
      <c r="M129" s="298"/>
      <c r="N129" s="828" t="s">
        <v>27</v>
      </c>
      <c r="O129" s="828"/>
      <c r="P129" s="828"/>
      <c r="Q129" s="828"/>
      <c r="R129" s="828"/>
      <c r="S129" s="828"/>
      <c r="T129" s="828"/>
      <c r="U129" s="828"/>
      <c r="V129" s="828"/>
      <c r="W129" s="828"/>
      <c r="X129" s="31"/>
      <c r="Y129" s="121" t="s">
        <v>6</v>
      </c>
      <c r="Z129" s="829" t="str">
        <f ca="1">IF(Z126=0,"",Z127*I127)</f>
        <v/>
      </c>
      <c r="AA129" s="829"/>
      <c r="AB129" s="829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6"/>
      <c r="P132" s="857"/>
      <c r="Q132" s="857"/>
      <c r="R132" s="857"/>
      <c r="S132" s="857"/>
      <c r="T132" s="857"/>
      <c r="U132" s="857"/>
      <c r="V132" s="857"/>
      <c r="W132" s="857"/>
      <c r="X132" s="857"/>
      <c r="Y132" s="857"/>
      <c r="Z132" s="857"/>
      <c r="AA132" s="857"/>
      <c r="AB132" s="858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9"/>
      <c r="P133" s="860"/>
      <c r="Q133" s="860"/>
      <c r="R133" s="860"/>
      <c r="S133" s="860"/>
      <c r="T133" s="860"/>
      <c r="U133" s="860"/>
      <c r="V133" s="860"/>
      <c r="W133" s="860"/>
      <c r="X133" s="860"/>
      <c r="Y133" s="860"/>
      <c r="Z133" s="860"/>
      <c r="AA133" s="860"/>
      <c r="AB133" s="861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9"/>
      <c r="P134" s="860"/>
      <c r="Q134" s="860"/>
      <c r="R134" s="860"/>
      <c r="S134" s="860"/>
      <c r="T134" s="860"/>
      <c r="U134" s="860"/>
      <c r="V134" s="860"/>
      <c r="W134" s="860"/>
      <c r="X134" s="860"/>
      <c r="Y134" s="860"/>
      <c r="Z134" s="860"/>
      <c r="AA134" s="860"/>
      <c r="AB134" s="861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9"/>
      <c r="P135" s="860"/>
      <c r="Q135" s="860"/>
      <c r="R135" s="860"/>
      <c r="S135" s="860"/>
      <c r="T135" s="860"/>
      <c r="U135" s="860"/>
      <c r="V135" s="860"/>
      <c r="W135" s="860"/>
      <c r="X135" s="860"/>
      <c r="Y135" s="860"/>
      <c r="Z135" s="860"/>
      <c r="AA135" s="860"/>
      <c r="AB135" s="861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9"/>
      <c r="P136" s="860"/>
      <c r="Q136" s="860"/>
      <c r="R136" s="860"/>
      <c r="S136" s="860"/>
      <c r="T136" s="860"/>
      <c r="U136" s="860"/>
      <c r="V136" s="860"/>
      <c r="W136" s="860"/>
      <c r="X136" s="860"/>
      <c r="Y136" s="860"/>
      <c r="Z136" s="860"/>
      <c r="AA136" s="860"/>
      <c r="AB136" s="861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9"/>
      <c r="P137" s="860"/>
      <c r="Q137" s="860"/>
      <c r="R137" s="860"/>
      <c r="S137" s="860"/>
      <c r="T137" s="860"/>
      <c r="U137" s="860"/>
      <c r="V137" s="860"/>
      <c r="W137" s="860"/>
      <c r="X137" s="860"/>
      <c r="Y137" s="860"/>
      <c r="Z137" s="860"/>
      <c r="AA137" s="860"/>
      <c r="AB137" s="861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9"/>
      <c r="P138" s="860"/>
      <c r="Q138" s="860"/>
      <c r="R138" s="860"/>
      <c r="S138" s="860"/>
      <c r="T138" s="860"/>
      <c r="U138" s="860"/>
      <c r="V138" s="860"/>
      <c r="W138" s="860"/>
      <c r="X138" s="860"/>
      <c r="Y138" s="860"/>
      <c r="Z138" s="860"/>
      <c r="AA138" s="860"/>
      <c r="AB138" s="861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2"/>
      <c r="P139" s="863"/>
      <c r="Q139" s="863"/>
      <c r="R139" s="863"/>
      <c r="S139" s="863"/>
      <c r="T139" s="863"/>
      <c r="U139" s="863"/>
      <c r="V139" s="863"/>
      <c r="W139" s="863"/>
      <c r="X139" s="863"/>
      <c r="Y139" s="863"/>
      <c r="Z139" s="863"/>
      <c r="AA139" s="863"/>
      <c r="AB139" s="864"/>
    </row>
    <row r="140" spans="1:28" ht="12" customHeight="1">
      <c r="A140" s="747" t="s">
        <v>292</v>
      </c>
      <c r="B140" s="747"/>
      <c r="C140" s="747"/>
      <c r="D140" s="747"/>
      <c r="E140" s="747"/>
      <c r="F140" s="747"/>
      <c r="G140" s="747"/>
      <c r="H140" s="747"/>
      <c r="I140" s="747"/>
      <c r="J140" s="747"/>
      <c r="K140" s="747"/>
      <c r="L140" s="747"/>
      <c r="M140" s="747"/>
      <c r="N140" s="17"/>
      <c r="O140" s="747" t="s">
        <v>293</v>
      </c>
      <c r="P140" s="747"/>
      <c r="Q140" s="747"/>
      <c r="R140" s="747"/>
      <c r="S140" s="747"/>
      <c r="T140" s="747"/>
      <c r="U140" s="747"/>
      <c r="V140" s="747"/>
      <c r="W140" s="747"/>
      <c r="X140" s="747"/>
      <c r="Y140" s="747"/>
      <c r="Z140" s="747"/>
      <c r="AA140" s="747"/>
      <c r="AB140" s="747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5"/>
      <c r="P141" s="745"/>
      <c r="Q141" s="745"/>
      <c r="R141" s="745"/>
      <c r="S141" s="745"/>
      <c r="T141" s="745"/>
      <c r="U141" s="745"/>
      <c r="V141" s="745"/>
      <c r="W141" s="745"/>
      <c r="X141" s="745"/>
      <c r="Y141" s="745"/>
      <c r="Z141" s="745"/>
      <c r="AA141" s="745"/>
      <c r="AB141" s="745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5"/>
      <c r="P142" s="745"/>
      <c r="Q142" s="745"/>
      <c r="R142" s="745"/>
      <c r="S142" s="745"/>
      <c r="T142" s="745"/>
      <c r="U142" s="745"/>
      <c r="V142" s="745"/>
      <c r="W142" s="745"/>
      <c r="X142" s="745"/>
      <c r="Y142" s="745"/>
      <c r="Z142" s="745"/>
      <c r="AA142" s="745"/>
      <c r="AB142" s="745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AN43" sqref="AN43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9"/>
      <c r="AH1" s="889"/>
      <c r="AI1" s="889"/>
      <c r="AJ1" s="889"/>
      <c r="AK1" s="889"/>
      <c r="AL1" s="187"/>
    </row>
    <row r="2" spans="1:38" ht="15.95" customHeight="1">
      <c r="A2" s="187"/>
      <c r="B2" s="1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0" t="s">
        <v>147</v>
      </c>
      <c r="AH2" s="891"/>
      <c r="AI2" s="891"/>
      <c r="AJ2" s="891"/>
      <c r="AK2" s="892"/>
      <c r="AL2" s="188"/>
    </row>
    <row r="3" spans="1:38" ht="34.5" customHeight="1">
      <c r="A3" s="893" t="s">
        <v>302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J3" s="893"/>
      <c r="AK3" s="893"/>
      <c r="AL3" s="89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2"/>
      <c r="D5" s="187"/>
      <c r="E5" s="897" t="s">
        <v>421</v>
      </c>
      <c r="F5" s="897"/>
      <c r="G5" s="897"/>
      <c r="H5" s="897"/>
      <c r="I5" s="897"/>
      <c r="J5" s="897"/>
      <c r="K5" s="897"/>
      <c r="L5" s="897"/>
      <c r="M5" s="897"/>
      <c r="N5" s="897"/>
      <c r="O5" s="897"/>
      <c r="P5" s="897"/>
      <c r="Q5" s="897"/>
      <c r="R5" s="897"/>
      <c r="S5" s="187"/>
      <c r="T5" s="332"/>
      <c r="U5" s="187"/>
      <c r="V5" s="897" t="s">
        <v>422</v>
      </c>
      <c r="W5" s="897"/>
      <c r="X5" s="897"/>
      <c r="Y5" s="897"/>
      <c r="Z5" s="897"/>
      <c r="AA5" s="897"/>
      <c r="AB5" s="897"/>
      <c r="AC5" s="897"/>
      <c r="AD5" s="897"/>
      <c r="AE5" s="897"/>
      <c r="AF5" s="897"/>
      <c r="AG5" s="897"/>
      <c r="AH5" s="897"/>
      <c r="AI5" s="897"/>
      <c r="AJ5" s="897"/>
      <c r="AK5" s="897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6" t="s">
        <v>303</v>
      </c>
      <c r="B7" s="866"/>
      <c r="C7" s="866"/>
      <c r="D7" s="866"/>
      <c r="E7" s="866"/>
      <c r="F7" s="866"/>
      <c r="G7" s="866"/>
      <c r="H7" s="866"/>
      <c r="I7" s="866"/>
      <c r="J7" s="866"/>
      <c r="K7" s="866"/>
      <c r="L7" s="866"/>
      <c r="M7" s="866"/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  <c r="AB7" s="866"/>
      <c r="AC7" s="866"/>
      <c r="AD7" s="866"/>
      <c r="AE7" s="866"/>
      <c r="AF7" s="866"/>
      <c r="AG7" s="866"/>
      <c r="AH7" s="866"/>
      <c r="AI7" s="866"/>
      <c r="AJ7" s="866"/>
      <c r="AK7" s="866"/>
      <c r="AL7" s="866"/>
    </row>
    <row r="8" spans="1:38" ht="12" customHeight="1">
      <c r="A8" s="191"/>
      <c r="B8" s="191"/>
      <c r="C8" s="895" t="s">
        <v>304</v>
      </c>
      <c r="D8" s="895"/>
      <c r="E8" s="895"/>
      <c r="F8" s="895"/>
      <c r="G8" s="895"/>
      <c r="H8" s="895"/>
      <c r="I8" s="895"/>
      <c r="J8" s="895"/>
      <c r="K8" s="895"/>
      <c r="L8" s="895" t="s">
        <v>305</v>
      </c>
      <c r="M8" s="895"/>
      <c r="N8" s="895"/>
      <c r="O8" s="895"/>
      <c r="P8" s="895"/>
      <c r="Q8" s="895"/>
      <c r="R8" s="895"/>
      <c r="S8" s="895"/>
      <c r="T8" s="895" t="s">
        <v>306</v>
      </c>
      <c r="U8" s="895"/>
      <c r="V8" s="895"/>
      <c r="W8" s="895"/>
      <c r="X8" s="895"/>
      <c r="Y8" s="895"/>
      <c r="Z8" s="895"/>
      <c r="AA8" s="895"/>
      <c r="AB8" s="895"/>
      <c r="AC8" s="896" t="s">
        <v>425</v>
      </c>
      <c r="AD8" s="896"/>
      <c r="AE8" s="896"/>
      <c r="AF8" s="896"/>
      <c r="AG8" s="896"/>
      <c r="AH8" s="896"/>
      <c r="AI8" s="896"/>
      <c r="AJ8" s="896"/>
      <c r="AK8" s="896"/>
      <c r="AL8" s="191"/>
    </row>
    <row r="9" spans="1:38" ht="17.25" customHeight="1">
      <c r="A9" s="191"/>
      <c r="B9" s="191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4"/>
      <c r="U9" s="894"/>
      <c r="V9" s="894"/>
      <c r="W9" s="894"/>
      <c r="X9" s="894"/>
      <c r="Y9" s="894"/>
      <c r="Z9" s="894"/>
      <c r="AA9" s="894"/>
      <c r="AB9" s="894"/>
      <c r="AC9" s="894"/>
      <c r="AD9" s="894"/>
      <c r="AE9" s="894"/>
      <c r="AF9" s="894"/>
      <c r="AG9" s="894"/>
      <c r="AH9" s="894"/>
      <c r="AI9" s="894"/>
      <c r="AJ9" s="894"/>
      <c r="AK9" s="894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6" t="s">
        <v>307</v>
      </c>
      <c r="B11" s="866"/>
      <c r="C11" s="866"/>
      <c r="D11" s="866"/>
      <c r="E11" s="866"/>
      <c r="F11" s="866"/>
      <c r="G11" s="866"/>
      <c r="H11" s="866"/>
      <c r="I11" s="866"/>
      <c r="J11" s="866"/>
      <c r="K11" s="866"/>
      <c r="L11" s="866"/>
      <c r="M11" s="866"/>
      <c r="N11" s="866"/>
      <c r="O11" s="866"/>
      <c r="P11" s="866"/>
      <c r="Q11" s="866"/>
      <c r="R11" s="866"/>
      <c r="S11" s="866"/>
      <c r="T11" s="866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</row>
    <row r="12" spans="1:38" ht="15.75" customHeight="1">
      <c r="A12" s="187"/>
      <c r="B12" s="187"/>
      <c r="C12" s="908" t="s">
        <v>426</v>
      </c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9"/>
      <c r="P12" s="910"/>
      <c r="Q12" s="910"/>
      <c r="R12" s="910"/>
      <c r="S12" s="910"/>
      <c r="T12" s="910"/>
      <c r="U12" s="910"/>
      <c r="V12" s="910"/>
      <c r="W12" s="910"/>
      <c r="X12" s="910"/>
      <c r="Y12" s="910"/>
      <c r="Z12" s="910"/>
      <c r="AA12" s="910"/>
      <c r="AB12" s="910"/>
      <c r="AC12" s="910"/>
      <c r="AD12" s="910"/>
      <c r="AE12" s="910"/>
      <c r="AF12" s="910"/>
      <c r="AG12" s="910"/>
      <c r="AH12" s="910"/>
      <c r="AI12" s="910"/>
      <c r="AJ12" s="910"/>
      <c r="AK12" s="911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6" t="s">
        <v>427</v>
      </c>
      <c r="D14" s="886"/>
      <c r="E14" s="886"/>
      <c r="F14" s="886"/>
      <c r="G14" s="886"/>
      <c r="H14" s="886"/>
      <c r="I14" s="886"/>
      <c r="J14" s="886"/>
      <c r="K14" s="886"/>
      <c r="L14" s="886"/>
      <c r="M14" s="886"/>
      <c r="N14" s="886"/>
      <c r="O14" s="886" t="s">
        <v>428</v>
      </c>
      <c r="P14" s="886"/>
      <c r="Q14" s="886"/>
      <c r="R14" s="886"/>
      <c r="S14" s="886"/>
      <c r="T14" s="886"/>
      <c r="U14" s="886"/>
      <c r="V14" s="886"/>
      <c r="W14" s="886"/>
      <c r="X14" s="886"/>
      <c r="Y14" s="886"/>
      <c r="Z14" s="886" t="s">
        <v>429</v>
      </c>
      <c r="AA14" s="886"/>
      <c r="AB14" s="886"/>
      <c r="AC14" s="886"/>
      <c r="AD14" s="886"/>
      <c r="AE14" s="886"/>
      <c r="AF14" s="886"/>
      <c r="AG14" s="886"/>
      <c r="AH14" s="886"/>
      <c r="AI14" s="886"/>
      <c r="AJ14" s="886"/>
      <c r="AK14" s="886"/>
      <c r="AL14" s="187"/>
    </row>
    <row r="15" spans="1:38" ht="15" customHeight="1">
      <c r="A15" s="187"/>
      <c r="B15" s="187"/>
      <c r="C15" s="880"/>
      <c r="D15" s="881"/>
      <c r="E15" s="881"/>
      <c r="F15" s="881"/>
      <c r="G15" s="881"/>
      <c r="H15" s="881"/>
      <c r="I15" s="881"/>
      <c r="J15" s="881"/>
      <c r="K15" s="881"/>
      <c r="L15" s="881"/>
      <c r="M15" s="881"/>
      <c r="N15" s="882"/>
      <c r="O15" s="883"/>
      <c r="P15" s="884"/>
      <c r="Q15" s="884"/>
      <c r="R15" s="884"/>
      <c r="S15" s="884"/>
      <c r="T15" s="884"/>
      <c r="U15" s="884"/>
      <c r="V15" s="884"/>
      <c r="W15" s="884"/>
      <c r="X15" s="884"/>
      <c r="Y15" s="885"/>
      <c r="Z15" s="883"/>
      <c r="AA15" s="884"/>
      <c r="AB15" s="884"/>
      <c r="AC15" s="884"/>
      <c r="AD15" s="884"/>
      <c r="AE15" s="884"/>
      <c r="AF15" s="884"/>
      <c r="AG15" s="884"/>
      <c r="AH15" s="884"/>
      <c r="AI15" s="884"/>
      <c r="AJ15" s="884"/>
      <c r="AK15" s="885"/>
      <c r="AL15" s="187"/>
    </row>
    <row r="16" spans="1:38" ht="6" customHeight="1">
      <c r="A16" s="187"/>
      <c r="B16" s="187"/>
      <c r="C16" s="879"/>
      <c r="D16" s="879"/>
      <c r="E16" s="879"/>
      <c r="F16" s="879"/>
      <c r="G16" s="879"/>
      <c r="H16" s="879"/>
      <c r="I16" s="879"/>
      <c r="J16" s="879"/>
      <c r="K16" s="192"/>
      <c r="L16" s="879"/>
      <c r="M16" s="879"/>
      <c r="N16" s="879"/>
      <c r="O16" s="879"/>
      <c r="P16" s="879"/>
      <c r="Q16" s="879"/>
      <c r="R16" s="879"/>
      <c r="S16" s="879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6" t="s">
        <v>308</v>
      </c>
      <c r="B17" s="866"/>
      <c r="C17" s="866"/>
      <c r="D17" s="866"/>
      <c r="E17" s="866"/>
      <c r="F17" s="866"/>
      <c r="G17" s="866"/>
      <c r="H17" s="866"/>
      <c r="I17" s="866"/>
      <c r="J17" s="866"/>
      <c r="K17" s="866"/>
      <c r="L17" s="866"/>
      <c r="M17" s="866"/>
      <c r="N17" s="866"/>
      <c r="O17" s="866"/>
      <c r="P17" s="866"/>
      <c r="Q17" s="866"/>
      <c r="R17" s="866"/>
      <c r="S17" s="866"/>
      <c r="T17" s="866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</row>
    <row r="18" spans="1:38" ht="27" customHeight="1">
      <c r="A18" s="187"/>
      <c r="B18" s="187"/>
      <c r="C18" s="916" t="s">
        <v>430</v>
      </c>
      <c r="D18" s="916"/>
      <c r="E18" s="916"/>
      <c r="F18" s="916"/>
      <c r="G18" s="916"/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916"/>
      <c r="Z18" s="916"/>
      <c r="AA18" s="916"/>
      <c r="AB18" s="916"/>
      <c r="AC18" s="916"/>
      <c r="AD18" s="916"/>
      <c r="AE18" s="917">
        <f ca="1">B_III!AB112</f>
        <v>300000</v>
      </c>
      <c r="AF18" s="918"/>
      <c r="AG18" s="918"/>
      <c r="AH18" s="918"/>
      <c r="AI18" s="918"/>
      <c r="AJ18" s="918"/>
      <c r="AK18" s="919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3" t="s">
        <v>431</v>
      </c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  <c r="R20" s="923"/>
      <c r="S20" s="923"/>
      <c r="T20" s="923"/>
      <c r="U20" s="923"/>
      <c r="V20" s="923"/>
      <c r="W20" s="923"/>
      <c r="X20" s="923"/>
      <c r="Y20" s="923"/>
      <c r="Z20" s="923"/>
      <c r="AA20" s="923"/>
      <c r="AB20" s="923"/>
      <c r="AC20" s="923"/>
      <c r="AD20" s="923"/>
      <c r="AE20" s="927">
        <f ca="1">B_III!AB111</f>
        <v>0</v>
      </c>
      <c r="AF20" s="928"/>
      <c r="AG20" s="928"/>
      <c r="AH20" s="928"/>
      <c r="AI20" s="928"/>
      <c r="AJ20" s="928"/>
      <c r="AK20" s="929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878" t="s">
        <v>507</v>
      </c>
      <c r="D22" s="878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8"/>
      <c r="V22" s="878"/>
      <c r="W22" s="878"/>
      <c r="X22" s="878"/>
      <c r="Y22" s="878"/>
      <c r="Z22" s="878"/>
      <c r="AA22" s="878"/>
      <c r="AB22" s="878"/>
      <c r="AC22" s="878"/>
      <c r="AD22" s="878"/>
      <c r="AE22" s="920"/>
      <c r="AF22" s="921"/>
      <c r="AG22" s="921"/>
      <c r="AH22" s="921"/>
      <c r="AI22" s="921"/>
      <c r="AJ22" s="921"/>
      <c r="AK22" s="922"/>
      <c r="AL22" s="187"/>
    </row>
    <row r="23" spans="1:38" ht="7.15" customHeight="1">
      <c r="A23" s="187"/>
      <c r="B23" s="187"/>
      <c r="C23" s="867"/>
      <c r="D23" s="867"/>
      <c r="E23" s="867"/>
      <c r="F23" s="867"/>
      <c r="G23" s="867"/>
      <c r="H23" s="867"/>
      <c r="I23" s="867"/>
      <c r="J23" s="867"/>
      <c r="K23" s="867"/>
      <c r="L23" s="867"/>
      <c r="M23" s="867"/>
      <c r="N23" s="867"/>
      <c r="O23" s="867"/>
      <c r="P23" s="867"/>
      <c r="Q23" s="867"/>
      <c r="R23" s="867"/>
      <c r="S23" s="867"/>
      <c r="T23" s="867"/>
      <c r="U23" s="867"/>
      <c r="V23" s="867"/>
      <c r="W23" s="867"/>
      <c r="X23" s="867"/>
      <c r="Y23" s="867"/>
      <c r="Z23" s="867"/>
      <c r="AA23" s="867"/>
      <c r="AB23" s="867"/>
      <c r="AC23" s="867"/>
      <c r="AD23" s="867"/>
      <c r="AE23" s="867"/>
      <c r="AF23" s="867"/>
      <c r="AG23" s="867"/>
      <c r="AH23" s="867"/>
      <c r="AI23" s="867"/>
      <c r="AJ23" s="867"/>
      <c r="AK23" s="867"/>
      <c r="AL23" s="187"/>
    </row>
    <row r="24" spans="1:38" ht="22.15" customHeight="1">
      <c r="A24" s="866" t="s">
        <v>309</v>
      </c>
      <c r="B24" s="866"/>
      <c r="C24" s="866"/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</row>
    <row r="25" spans="1:38" ht="27" customHeight="1">
      <c r="A25" s="191"/>
      <c r="B25" s="191"/>
      <c r="C25" s="923" t="s">
        <v>423</v>
      </c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  <c r="R25" s="923"/>
      <c r="S25" s="923"/>
      <c r="T25" s="923"/>
      <c r="U25" s="923"/>
      <c r="V25" s="923"/>
      <c r="W25" s="923"/>
      <c r="X25" s="923"/>
      <c r="Y25" s="923"/>
      <c r="Z25" s="923"/>
      <c r="AA25" s="923"/>
      <c r="AB25" s="923"/>
      <c r="AC25" s="923"/>
      <c r="AD25" s="923"/>
      <c r="AE25" s="924"/>
      <c r="AF25" s="925"/>
      <c r="AG25" s="925"/>
      <c r="AH25" s="925"/>
      <c r="AI25" s="925"/>
      <c r="AJ25" s="925"/>
      <c r="AK25" s="926"/>
      <c r="AL25" s="191"/>
    </row>
    <row r="26" spans="1:38" ht="6" customHeight="1">
      <c r="A26" s="191"/>
      <c r="B26" s="191"/>
      <c r="C26" s="907"/>
      <c r="D26" s="907"/>
      <c r="E26" s="907"/>
      <c r="F26" s="907"/>
      <c r="G26" s="907"/>
      <c r="H26" s="907"/>
      <c r="I26" s="907"/>
      <c r="J26" s="907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7"/>
      <c r="V26" s="907"/>
      <c r="W26" s="907"/>
      <c r="X26" s="907"/>
      <c r="Y26" s="907"/>
      <c r="Z26" s="907"/>
      <c r="AA26" s="907"/>
      <c r="AB26" s="907"/>
      <c r="AC26" s="907"/>
      <c r="AD26" s="907"/>
      <c r="AE26" s="907"/>
      <c r="AF26" s="907"/>
      <c r="AG26" s="907"/>
      <c r="AH26" s="907"/>
      <c r="AI26" s="907"/>
      <c r="AJ26" s="907"/>
      <c r="AK26" s="907"/>
      <c r="AL26" s="191"/>
    </row>
    <row r="27" spans="1:38" ht="21.75" customHeight="1">
      <c r="A27" s="191"/>
      <c r="B27" s="191"/>
      <c r="C27" s="912" t="s">
        <v>424</v>
      </c>
      <c r="D27" s="912"/>
      <c r="E27" s="912"/>
      <c r="F27" s="912"/>
      <c r="G27" s="912"/>
      <c r="H27" s="912"/>
      <c r="I27" s="912"/>
      <c r="J27" s="912"/>
      <c r="K27" s="912"/>
      <c r="L27" s="912"/>
      <c r="M27" s="912"/>
      <c r="N27" s="912"/>
      <c r="O27" s="912"/>
      <c r="P27" s="912"/>
      <c r="Q27" s="912"/>
      <c r="R27" s="912"/>
      <c r="S27" s="912"/>
      <c r="T27" s="912"/>
      <c r="U27" s="912"/>
      <c r="V27" s="912"/>
      <c r="W27" s="912"/>
      <c r="X27" s="912"/>
      <c r="Y27" s="912"/>
      <c r="Z27" s="912"/>
      <c r="AA27" s="912"/>
      <c r="AB27" s="912"/>
      <c r="AC27" s="912"/>
      <c r="AD27" s="912"/>
      <c r="AE27" s="913" t="s">
        <v>22</v>
      </c>
      <c r="AF27" s="914"/>
      <c r="AG27" s="914"/>
      <c r="AH27" s="914"/>
      <c r="AI27" s="914"/>
      <c r="AJ27" s="914"/>
      <c r="AK27" s="915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8"/>
      <c r="D30" s="899"/>
      <c r="E30" s="899"/>
      <c r="F30" s="899"/>
      <c r="G30" s="899"/>
      <c r="H30" s="899"/>
      <c r="I30" s="899"/>
      <c r="J30" s="899"/>
      <c r="K30" s="899"/>
      <c r="L30" s="899"/>
      <c r="M30" s="899"/>
      <c r="N30" s="899"/>
      <c r="O30" s="899"/>
      <c r="P30" s="899"/>
      <c r="Q30" s="899"/>
      <c r="R30" s="899"/>
      <c r="S30" s="899"/>
      <c r="T30" s="900"/>
      <c r="U30" s="194"/>
      <c r="V30" s="868"/>
      <c r="W30" s="869"/>
      <c r="X30" s="869"/>
      <c r="Y30" s="869"/>
      <c r="Z30" s="869"/>
      <c r="AA30" s="869"/>
      <c r="AB30" s="869"/>
      <c r="AC30" s="869"/>
      <c r="AD30" s="869"/>
      <c r="AE30" s="869"/>
      <c r="AF30" s="869"/>
      <c r="AG30" s="869"/>
      <c r="AH30" s="869"/>
      <c r="AI30" s="869"/>
      <c r="AJ30" s="869"/>
      <c r="AK30" s="870"/>
      <c r="AL30" s="187"/>
    </row>
    <row r="31" spans="1:38" ht="19.5" customHeight="1">
      <c r="A31" s="187"/>
      <c r="B31" s="187"/>
      <c r="C31" s="901"/>
      <c r="D31" s="902"/>
      <c r="E31" s="902"/>
      <c r="F31" s="902"/>
      <c r="G31" s="902"/>
      <c r="H31" s="902"/>
      <c r="I31" s="902"/>
      <c r="J31" s="902"/>
      <c r="K31" s="902"/>
      <c r="L31" s="902"/>
      <c r="M31" s="902"/>
      <c r="N31" s="902"/>
      <c r="O31" s="902"/>
      <c r="P31" s="902"/>
      <c r="Q31" s="902"/>
      <c r="R31" s="902"/>
      <c r="S31" s="902"/>
      <c r="T31" s="903"/>
      <c r="U31" s="194"/>
      <c r="V31" s="871"/>
      <c r="W31" s="872"/>
      <c r="X31" s="872"/>
      <c r="Y31" s="872"/>
      <c r="Z31" s="872"/>
      <c r="AA31" s="872"/>
      <c r="AB31" s="872"/>
      <c r="AC31" s="872"/>
      <c r="AD31" s="872"/>
      <c r="AE31" s="872"/>
      <c r="AF31" s="872"/>
      <c r="AG31" s="872"/>
      <c r="AH31" s="872"/>
      <c r="AI31" s="872"/>
      <c r="AJ31" s="872"/>
      <c r="AK31" s="873"/>
      <c r="AL31" s="187"/>
    </row>
    <row r="32" spans="1:38" ht="13.5" customHeight="1">
      <c r="A32" s="187"/>
      <c r="B32" s="187"/>
      <c r="C32" s="904"/>
      <c r="D32" s="905"/>
      <c r="E32" s="905"/>
      <c r="F32" s="905"/>
      <c r="G32" s="905"/>
      <c r="H32" s="905"/>
      <c r="I32" s="905"/>
      <c r="J32" s="905"/>
      <c r="K32" s="905"/>
      <c r="L32" s="905"/>
      <c r="M32" s="905"/>
      <c r="N32" s="905"/>
      <c r="O32" s="905"/>
      <c r="P32" s="905"/>
      <c r="Q32" s="905"/>
      <c r="R32" s="905"/>
      <c r="S32" s="905"/>
      <c r="T32" s="906"/>
      <c r="U32" s="194"/>
      <c r="V32" s="874"/>
      <c r="W32" s="875"/>
      <c r="X32" s="875"/>
      <c r="Y32" s="875"/>
      <c r="Z32" s="875"/>
      <c r="AA32" s="875"/>
      <c r="AB32" s="875"/>
      <c r="AC32" s="875"/>
      <c r="AD32" s="875"/>
      <c r="AE32" s="875"/>
      <c r="AF32" s="875"/>
      <c r="AG32" s="875"/>
      <c r="AH32" s="875"/>
      <c r="AI32" s="875"/>
      <c r="AJ32" s="875"/>
      <c r="AK32" s="876"/>
      <c r="AL32" s="187"/>
    </row>
    <row r="33" spans="1:38" ht="44.25" customHeight="1">
      <c r="A33" s="187"/>
      <c r="B33" s="187"/>
      <c r="C33" s="877" t="s">
        <v>292</v>
      </c>
      <c r="D33" s="877"/>
      <c r="E33" s="877"/>
      <c r="F33" s="877"/>
      <c r="G33" s="877"/>
      <c r="H33" s="877"/>
      <c r="I33" s="877"/>
      <c r="J33" s="877"/>
      <c r="K33" s="877"/>
      <c r="L33" s="877"/>
      <c r="M33" s="877"/>
      <c r="N33" s="877"/>
      <c r="O33" s="877"/>
      <c r="P33" s="877"/>
      <c r="Q33" s="877"/>
      <c r="R33" s="877"/>
      <c r="S33" s="877"/>
      <c r="T33" s="877"/>
      <c r="U33" s="195"/>
      <c r="V33" s="688" t="s">
        <v>293</v>
      </c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88"/>
      <c r="AH33" s="688"/>
      <c r="AI33" s="688"/>
      <c r="AJ33" s="688"/>
      <c r="AK33" s="688"/>
      <c r="AL33" s="187"/>
    </row>
    <row r="34" spans="1:38" ht="12" customHeight="1">
      <c r="A34" s="887" t="s">
        <v>343</v>
      </c>
      <c r="B34" s="678"/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  <c r="P34" s="678"/>
      <c r="Q34" s="678"/>
      <c r="R34" s="678"/>
      <c r="S34" s="678"/>
      <c r="T34" s="678"/>
      <c r="U34" s="678"/>
      <c r="V34" s="678"/>
      <c r="W34" s="678"/>
      <c r="X34" s="678"/>
      <c r="Y34" s="678"/>
      <c r="Z34" s="678"/>
      <c r="AA34" s="678"/>
      <c r="AB34" s="678"/>
      <c r="AC34" s="678"/>
      <c r="AD34" s="678"/>
      <c r="AE34" s="678"/>
      <c r="AF34" s="678"/>
      <c r="AG34" s="678"/>
      <c r="AH34" s="678"/>
      <c r="AI34" s="678"/>
      <c r="AJ34" s="678"/>
      <c r="AK34" s="678"/>
      <c r="AL34" s="678"/>
    </row>
    <row r="35" spans="1:38">
      <c r="A35" s="865"/>
      <c r="B35" s="865"/>
      <c r="C35" s="865"/>
      <c r="D35" s="865"/>
      <c r="E35" s="865"/>
      <c r="F35" s="865"/>
      <c r="G35" s="865"/>
      <c r="H35" s="865"/>
      <c r="I35" s="865"/>
      <c r="J35" s="865"/>
      <c r="K35" s="865"/>
      <c r="L35" s="865"/>
      <c r="M35" s="865"/>
      <c r="N35" s="865"/>
      <c r="O35" s="865"/>
      <c r="P35" s="865"/>
      <c r="Q35" s="865"/>
      <c r="R35" s="865"/>
      <c r="S35" s="865"/>
      <c r="T35" s="865"/>
      <c r="U35" s="865"/>
      <c r="V35" s="865"/>
      <c r="W35" s="865"/>
      <c r="X35" s="865"/>
      <c r="Y35" s="865"/>
      <c r="Z35" s="865"/>
      <c r="AA35" s="865"/>
      <c r="AB35" s="865"/>
      <c r="AC35" s="865"/>
      <c r="AD35" s="865"/>
      <c r="AE35" s="865"/>
      <c r="AF35" s="865"/>
      <c r="AG35" s="865"/>
      <c r="AH35" s="865"/>
      <c r="AI35" s="865"/>
      <c r="AJ35" s="865"/>
      <c r="AK35" s="865"/>
      <c r="AL35" s="865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9"/>
      <c r="AH1" s="889"/>
      <c r="AI1" s="889"/>
      <c r="AJ1" s="889"/>
      <c r="AK1" s="889"/>
      <c r="AL1" s="187"/>
    </row>
    <row r="2" spans="1:38" ht="15.95" customHeight="1">
      <c r="A2" s="187"/>
      <c r="B2" s="1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0" t="s">
        <v>147</v>
      </c>
      <c r="AH2" s="891"/>
      <c r="AI2" s="891"/>
      <c r="AJ2" s="891"/>
      <c r="AK2" s="892"/>
      <c r="AL2" s="188"/>
    </row>
    <row r="3" spans="1:38" ht="34.5" customHeight="1">
      <c r="A3" s="893" t="s">
        <v>298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J3" s="893"/>
      <c r="AK3" s="893"/>
      <c r="AL3" s="89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7"/>
      <c r="D5" s="938"/>
      <c r="E5" s="938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938"/>
      <c r="AJ5" s="938"/>
      <c r="AK5" s="939"/>
      <c r="AL5" s="187"/>
    </row>
    <row r="6" spans="1:38" ht="12.75" customHeight="1">
      <c r="A6" s="187"/>
      <c r="B6" s="197"/>
      <c r="C6" s="940"/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41"/>
      <c r="AI6" s="941"/>
      <c r="AJ6" s="941"/>
      <c r="AK6" s="942"/>
      <c r="AL6" s="187"/>
    </row>
    <row r="7" spans="1:38" ht="12.75" customHeight="1">
      <c r="A7" s="187"/>
      <c r="B7" s="190"/>
      <c r="C7" s="940"/>
      <c r="D7" s="941"/>
      <c r="E7" s="941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1"/>
      <c r="Q7" s="941"/>
      <c r="R7" s="941"/>
      <c r="S7" s="941"/>
      <c r="T7" s="941"/>
      <c r="U7" s="941"/>
      <c r="V7" s="941"/>
      <c r="W7" s="941"/>
      <c r="X7" s="941"/>
      <c r="Y7" s="941"/>
      <c r="Z7" s="941"/>
      <c r="AA7" s="941"/>
      <c r="AB7" s="941"/>
      <c r="AC7" s="941"/>
      <c r="AD7" s="941"/>
      <c r="AE7" s="941"/>
      <c r="AF7" s="941"/>
      <c r="AG7" s="941"/>
      <c r="AH7" s="941"/>
      <c r="AI7" s="941"/>
      <c r="AJ7" s="941"/>
      <c r="AK7" s="942"/>
      <c r="AL7" s="187"/>
    </row>
    <row r="8" spans="1:38" ht="5.25" customHeight="1">
      <c r="A8" s="187"/>
      <c r="B8" s="190"/>
      <c r="C8" s="940"/>
      <c r="D8" s="941"/>
      <c r="E8" s="941"/>
      <c r="F8" s="941"/>
      <c r="G8" s="941"/>
      <c r="H8" s="941"/>
      <c r="I8" s="941"/>
      <c r="J8" s="941"/>
      <c r="K8" s="941"/>
      <c r="L8" s="941"/>
      <c r="M8" s="941"/>
      <c r="N8" s="941"/>
      <c r="O8" s="941"/>
      <c r="P8" s="941"/>
      <c r="Q8" s="941"/>
      <c r="R8" s="941"/>
      <c r="S8" s="941"/>
      <c r="T8" s="941"/>
      <c r="U8" s="941"/>
      <c r="V8" s="941"/>
      <c r="W8" s="941"/>
      <c r="X8" s="941"/>
      <c r="Y8" s="941"/>
      <c r="Z8" s="941"/>
      <c r="AA8" s="941"/>
      <c r="AB8" s="941"/>
      <c r="AC8" s="941"/>
      <c r="AD8" s="941"/>
      <c r="AE8" s="941"/>
      <c r="AF8" s="941"/>
      <c r="AG8" s="941"/>
      <c r="AH8" s="941"/>
      <c r="AI8" s="941"/>
      <c r="AJ8" s="941"/>
      <c r="AK8" s="942"/>
      <c r="AL8" s="187"/>
    </row>
    <row r="9" spans="1:38" ht="15" customHeight="1">
      <c r="A9" s="187"/>
      <c r="B9" s="187"/>
      <c r="C9" s="940"/>
      <c r="D9" s="941"/>
      <c r="E9" s="941"/>
      <c r="F9" s="941"/>
      <c r="G9" s="941"/>
      <c r="H9" s="941"/>
      <c r="I9" s="941"/>
      <c r="J9" s="941"/>
      <c r="K9" s="941"/>
      <c r="L9" s="941"/>
      <c r="M9" s="941"/>
      <c r="N9" s="941"/>
      <c r="O9" s="941"/>
      <c r="P9" s="941"/>
      <c r="Q9" s="941"/>
      <c r="R9" s="941"/>
      <c r="S9" s="941"/>
      <c r="T9" s="941"/>
      <c r="U9" s="941"/>
      <c r="V9" s="941"/>
      <c r="W9" s="941"/>
      <c r="X9" s="941"/>
      <c r="Y9" s="941"/>
      <c r="Z9" s="941"/>
      <c r="AA9" s="941"/>
      <c r="AB9" s="941"/>
      <c r="AC9" s="941"/>
      <c r="AD9" s="941"/>
      <c r="AE9" s="941"/>
      <c r="AF9" s="941"/>
      <c r="AG9" s="941"/>
      <c r="AH9" s="941"/>
      <c r="AI9" s="941"/>
      <c r="AJ9" s="941"/>
      <c r="AK9" s="942"/>
      <c r="AL9" s="187"/>
    </row>
    <row r="10" spans="1:38" ht="8.25" customHeight="1">
      <c r="A10" s="187"/>
      <c r="B10" s="187"/>
      <c r="C10" s="943"/>
      <c r="D10" s="944"/>
      <c r="E10" s="944"/>
      <c r="F10" s="944"/>
      <c r="G10" s="944"/>
      <c r="H10" s="944"/>
      <c r="I10" s="944"/>
      <c r="J10" s="944"/>
      <c r="K10" s="944"/>
      <c r="L10" s="944"/>
      <c r="M10" s="944"/>
      <c r="N10" s="944"/>
      <c r="O10" s="944"/>
      <c r="P10" s="944"/>
      <c r="Q10" s="944"/>
      <c r="R10" s="944"/>
      <c r="S10" s="944"/>
      <c r="T10" s="944"/>
      <c r="U10" s="944"/>
      <c r="V10" s="944"/>
      <c r="W10" s="944"/>
      <c r="X10" s="944"/>
      <c r="Y10" s="944"/>
      <c r="Z10" s="944"/>
      <c r="AA10" s="944"/>
      <c r="AB10" s="944"/>
      <c r="AC10" s="944"/>
      <c r="AD10" s="944"/>
      <c r="AE10" s="944"/>
      <c r="AF10" s="944"/>
      <c r="AG10" s="944"/>
      <c r="AH10" s="944"/>
      <c r="AI10" s="944"/>
      <c r="AJ10" s="944"/>
      <c r="AK10" s="945"/>
      <c r="AL10" s="187"/>
    </row>
    <row r="11" spans="1:38" ht="19.5" customHeight="1">
      <c r="A11" s="187"/>
      <c r="B11" s="187"/>
      <c r="C11" s="930" t="s">
        <v>342</v>
      </c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0"/>
      <c r="AI11" s="930"/>
      <c r="AJ11" s="930"/>
      <c r="AK11" s="930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6" t="s">
        <v>295</v>
      </c>
      <c r="D13" s="916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916"/>
      <c r="Q13" s="916"/>
      <c r="R13" s="916"/>
      <c r="S13" s="916"/>
      <c r="T13" s="916"/>
      <c r="U13" s="916"/>
      <c r="V13" s="916"/>
      <c r="W13" s="916"/>
      <c r="X13" s="916"/>
      <c r="Y13" s="916"/>
      <c r="Z13" s="916"/>
      <c r="AA13" s="916"/>
      <c r="AB13" s="916"/>
      <c r="AC13" s="916"/>
      <c r="AD13" s="916"/>
      <c r="AE13" s="916"/>
      <c r="AF13" s="916"/>
      <c r="AG13" s="916"/>
      <c r="AH13" s="916"/>
      <c r="AI13" s="916"/>
      <c r="AJ13" s="916"/>
      <c r="AK13" s="916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1"/>
      <c r="D15" s="932"/>
      <c r="E15" s="932"/>
      <c r="F15" s="932"/>
      <c r="G15" s="932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2"/>
      <c r="AK15" s="933"/>
      <c r="AL15" s="187"/>
    </row>
    <row r="16" spans="1:38" ht="9" customHeight="1">
      <c r="A16" s="187"/>
      <c r="B16" s="187"/>
      <c r="C16" s="934"/>
      <c r="D16" s="935"/>
      <c r="E16" s="935"/>
      <c r="F16" s="935"/>
      <c r="G16" s="935"/>
      <c r="H16" s="935"/>
      <c r="I16" s="935"/>
      <c r="J16" s="935"/>
      <c r="K16" s="935"/>
      <c r="L16" s="935"/>
      <c r="M16" s="935"/>
      <c r="N16" s="935"/>
      <c r="O16" s="935"/>
      <c r="P16" s="935"/>
      <c r="Q16" s="935"/>
      <c r="R16" s="935"/>
      <c r="S16" s="935"/>
      <c r="T16" s="935"/>
      <c r="U16" s="935"/>
      <c r="V16" s="935"/>
      <c r="W16" s="935"/>
      <c r="X16" s="935"/>
      <c r="Y16" s="935"/>
      <c r="Z16" s="935"/>
      <c r="AA16" s="935"/>
      <c r="AB16" s="935"/>
      <c r="AC16" s="935"/>
      <c r="AD16" s="935"/>
      <c r="AE16" s="935"/>
      <c r="AF16" s="935"/>
      <c r="AG16" s="935"/>
      <c r="AH16" s="935"/>
      <c r="AI16" s="935"/>
      <c r="AJ16" s="935"/>
      <c r="AK16" s="936"/>
      <c r="AL16" s="187"/>
    </row>
    <row r="17" spans="1:38" ht="23.25" customHeight="1">
      <c r="A17" s="187"/>
      <c r="B17" s="187"/>
      <c r="C17" s="930" t="s">
        <v>296</v>
      </c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0"/>
      <c r="AI17" s="930"/>
      <c r="AJ17" s="930"/>
      <c r="AK17" s="930"/>
      <c r="AL17" s="187"/>
    </row>
    <row r="18" spans="1:38">
      <c r="A18" s="187"/>
      <c r="B18" s="187"/>
      <c r="C18" s="879" t="s">
        <v>297</v>
      </c>
      <c r="D18" s="879"/>
      <c r="E18" s="879"/>
      <c r="F18" s="879"/>
      <c r="G18" s="879"/>
      <c r="H18" s="879"/>
      <c r="I18" s="879"/>
      <c r="J18" s="879"/>
      <c r="K18" s="879"/>
      <c r="L18" s="879"/>
      <c r="M18" s="879"/>
      <c r="N18" s="879"/>
      <c r="O18" s="879"/>
      <c r="P18" s="879"/>
      <c r="Q18" s="879"/>
      <c r="R18" s="879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7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9"/>
      <c r="AL20" s="187"/>
    </row>
    <row r="21" spans="1:38" ht="19.5" customHeight="1">
      <c r="A21" s="187"/>
      <c r="B21" s="187"/>
      <c r="C21" s="930" t="s">
        <v>344</v>
      </c>
      <c r="D21" s="930"/>
      <c r="E21" s="930"/>
      <c r="F21" s="930"/>
      <c r="G21" s="930"/>
      <c r="H21" s="930"/>
      <c r="I21" s="930"/>
      <c r="J21" s="930"/>
      <c r="K21" s="930"/>
      <c r="L21" s="930"/>
      <c r="M21" s="930"/>
      <c r="N21" s="930"/>
      <c r="O21" s="930"/>
      <c r="P21" s="930"/>
      <c r="Q21" s="930"/>
      <c r="R21" s="930"/>
      <c r="S21" s="930"/>
      <c r="T21" s="930"/>
      <c r="U21" s="930"/>
      <c r="V21" s="930"/>
      <c r="W21" s="930"/>
      <c r="X21" s="930"/>
      <c r="Y21" s="930"/>
      <c r="Z21" s="930"/>
      <c r="AA21" s="930"/>
      <c r="AB21" s="930"/>
      <c r="AC21" s="930"/>
      <c r="AD21" s="930"/>
      <c r="AE21" s="930"/>
      <c r="AF21" s="930"/>
      <c r="AG21" s="930"/>
      <c r="AH21" s="930"/>
      <c r="AI21" s="930"/>
      <c r="AJ21" s="930"/>
      <c r="AK21" s="930"/>
      <c r="AL21" s="200"/>
    </row>
    <row r="22" spans="1:38" ht="13.5" customHeight="1">
      <c r="A22" s="187"/>
      <c r="B22" s="187"/>
      <c r="C22" s="867"/>
      <c r="D22" s="867"/>
      <c r="E22" s="867"/>
      <c r="F22" s="867"/>
      <c r="G22" s="867"/>
      <c r="H22" s="867"/>
      <c r="I22" s="867"/>
      <c r="J22" s="867"/>
      <c r="K22" s="867"/>
      <c r="L22" s="867"/>
      <c r="M22" s="867"/>
      <c r="N22" s="867"/>
      <c r="O22" s="867"/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67"/>
      <c r="AA22" s="867"/>
      <c r="AB22" s="867"/>
      <c r="AC22" s="867"/>
      <c r="AD22" s="867"/>
      <c r="AE22" s="867"/>
      <c r="AF22" s="867"/>
      <c r="AG22" s="867"/>
      <c r="AH22" s="867"/>
      <c r="AI22" s="867"/>
      <c r="AJ22" s="867"/>
      <c r="AK22" s="867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0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951"/>
      <c r="T25" s="952"/>
      <c r="U25" s="194"/>
      <c r="V25" s="868"/>
      <c r="W25" s="869"/>
      <c r="X25" s="869"/>
      <c r="Y25" s="869"/>
      <c r="Z25" s="869"/>
      <c r="AA25" s="869"/>
      <c r="AB25" s="869"/>
      <c r="AC25" s="869"/>
      <c r="AD25" s="869"/>
      <c r="AE25" s="869"/>
      <c r="AF25" s="869"/>
      <c r="AG25" s="869"/>
      <c r="AH25" s="869"/>
      <c r="AI25" s="869"/>
      <c r="AJ25" s="869"/>
      <c r="AK25" s="870"/>
      <c r="AL25" s="187"/>
    </row>
    <row r="26" spans="1:38" ht="19.5" customHeight="1">
      <c r="A26" s="187"/>
      <c r="B26" s="187"/>
      <c r="C26" s="953"/>
      <c r="D26" s="954"/>
      <c r="E26" s="954"/>
      <c r="F26" s="954"/>
      <c r="G26" s="954"/>
      <c r="H26" s="954"/>
      <c r="I26" s="954"/>
      <c r="J26" s="954"/>
      <c r="K26" s="954"/>
      <c r="L26" s="954"/>
      <c r="M26" s="954"/>
      <c r="N26" s="954"/>
      <c r="O26" s="954"/>
      <c r="P26" s="954"/>
      <c r="Q26" s="954"/>
      <c r="R26" s="954"/>
      <c r="S26" s="954"/>
      <c r="T26" s="955"/>
      <c r="U26" s="194"/>
      <c r="V26" s="871"/>
      <c r="W26" s="872"/>
      <c r="X26" s="872"/>
      <c r="Y26" s="872"/>
      <c r="Z26" s="872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873"/>
      <c r="AL26" s="187"/>
    </row>
    <row r="27" spans="1:38" ht="13.5" customHeight="1">
      <c r="A27" s="187"/>
      <c r="B27" s="187"/>
      <c r="C27" s="956"/>
      <c r="D27" s="957"/>
      <c r="E27" s="957"/>
      <c r="F27" s="957"/>
      <c r="G27" s="957"/>
      <c r="H27" s="957"/>
      <c r="I27" s="957"/>
      <c r="J27" s="957"/>
      <c r="K27" s="957"/>
      <c r="L27" s="957"/>
      <c r="M27" s="957"/>
      <c r="N27" s="957"/>
      <c r="O27" s="957"/>
      <c r="P27" s="957"/>
      <c r="Q27" s="957"/>
      <c r="R27" s="957"/>
      <c r="S27" s="957"/>
      <c r="T27" s="958"/>
      <c r="U27" s="194"/>
      <c r="V27" s="874"/>
      <c r="W27" s="875"/>
      <c r="X27" s="875"/>
      <c r="Y27" s="875"/>
      <c r="Z27" s="875"/>
      <c r="AA27" s="875"/>
      <c r="AB27" s="875"/>
      <c r="AC27" s="875"/>
      <c r="AD27" s="875"/>
      <c r="AE27" s="875"/>
      <c r="AF27" s="875"/>
      <c r="AG27" s="875"/>
      <c r="AH27" s="875"/>
      <c r="AI27" s="875"/>
      <c r="AJ27" s="875"/>
      <c r="AK27" s="876"/>
      <c r="AL27" s="187"/>
    </row>
    <row r="28" spans="1:38" ht="44.25" customHeight="1">
      <c r="A28" s="187"/>
      <c r="B28" s="187"/>
      <c r="C28" s="877" t="s">
        <v>292</v>
      </c>
      <c r="D28" s="877"/>
      <c r="E28" s="877"/>
      <c r="F28" s="877"/>
      <c r="G28" s="877"/>
      <c r="H28" s="877"/>
      <c r="I28" s="877"/>
      <c r="J28" s="877"/>
      <c r="K28" s="877"/>
      <c r="L28" s="877"/>
      <c r="M28" s="877"/>
      <c r="N28" s="877"/>
      <c r="O28" s="877"/>
      <c r="P28" s="877"/>
      <c r="Q28" s="877"/>
      <c r="R28" s="877"/>
      <c r="S28" s="877"/>
      <c r="T28" s="877"/>
      <c r="U28" s="195"/>
      <c r="V28" s="688" t="s">
        <v>293</v>
      </c>
      <c r="W28" s="688"/>
      <c r="X28" s="688"/>
      <c r="Y28" s="688"/>
      <c r="Z28" s="688"/>
      <c r="AA28" s="688"/>
      <c r="AB28" s="688"/>
      <c r="AC28" s="688"/>
      <c r="AD28" s="688"/>
      <c r="AE28" s="688"/>
      <c r="AF28" s="688"/>
      <c r="AG28" s="688"/>
      <c r="AH28" s="688"/>
      <c r="AI28" s="688"/>
      <c r="AJ28" s="688"/>
      <c r="AK28" s="688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7" t="s">
        <v>343</v>
      </c>
      <c r="B30" s="678"/>
      <c r="C30" s="678"/>
      <c r="D30" s="678"/>
      <c r="E30" s="678"/>
      <c r="F30" s="678"/>
      <c r="G30" s="678"/>
      <c r="H30" s="678"/>
      <c r="I30" s="678"/>
      <c r="J30" s="678"/>
      <c r="K30" s="678"/>
      <c r="L30" s="678"/>
      <c r="M30" s="678"/>
      <c r="N30" s="678"/>
      <c r="O30" s="678"/>
      <c r="P30" s="678"/>
      <c r="Q30" s="678"/>
      <c r="R30" s="678"/>
      <c r="S30" s="678"/>
      <c r="T30" s="678"/>
      <c r="U30" s="678"/>
      <c r="V30" s="678"/>
      <c r="W30" s="678"/>
      <c r="X30" s="678"/>
      <c r="Y30" s="678"/>
      <c r="Z30" s="678"/>
      <c r="AA30" s="678"/>
      <c r="AB30" s="678"/>
      <c r="AC30" s="678"/>
      <c r="AD30" s="678"/>
      <c r="AE30" s="678"/>
      <c r="AF30" s="678"/>
      <c r="AG30" s="678"/>
      <c r="AH30" s="678"/>
      <c r="AI30" s="678"/>
      <c r="AJ30" s="678"/>
      <c r="AK30" s="678"/>
      <c r="AL30" s="678"/>
    </row>
    <row r="31" spans="1:38" ht="12" customHeight="1">
      <c r="A31" s="887"/>
      <c r="B31" s="678"/>
      <c r="C31" s="678"/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78"/>
      <c r="S31" s="678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9"/>
      <c r="B32" s="959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F32" s="959"/>
      <c r="AG32" s="959"/>
      <c r="AH32" s="959"/>
      <c r="AI32" s="959"/>
      <c r="AJ32" s="959"/>
      <c r="AK32" s="959"/>
      <c r="AL32" s="959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25" zoomScaleNormal="150" zoomScaleSheetLayoutView="100" zoomScalePageLayoutView="110" workbookViewId="0">
      <selection activeCell="K40" sqref="K40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5" t="s">
        <v>177</v>
      </c>
      <c r="B1" s="445"/>
      <c r="C1" s="445"/>
      <c r="D1" s="445"/>
      <c r="E1" s="445"/>
      <c r="F1" s="445"/>
    </row>
    <row r="2" spans="1:10" ht="21.95" customHeight="1">
      <c r="A2" s="449" t="s">
        <v>148</v>
      </c>
      <c r="B2" s="450"/>
      <c r="C2" s="450"/>
      <c r="D2" s="450"/>
      <c r="E2" s="450"/>
      <c r="F2" s="451"/>
      <c r="I2" s="128" t="s">
        <v>262</v>
      </c>
    </row>
    <row r="3" spans="1:10" s="62" customFormat="1" ht="24" customHeight="1">
      <c r="A3" s="452" t="s">
        <v>109</v>
      </c>
      <c r="B3" s="452"/>
      <c r="C3" s="452"/>
      <c r="D3" s="452"/>
      <c r="E3" s="452"/>
      <c r="F3" s="452"/>
      <c r="G3" s="448" t="s">
        <v>263</v>
      </c>
      <c r="H3" s="448"/>
      <c r="I3" s="448"/>
      <c r="J3" s="448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5" t="s">
        <v>157</v>
      </c>
      <c r="B5" s="455"/>
      <c r="C5" s="455"/>
      <c r="D5" s="455"/>
      <c r="E5" s="455"/>
      <c r="F5" s="455"/>
      <c r="G5" s="217"/>
      <c r="H5" s="217"/>
      <c r="I5" s="217"/>
      <c r="J5" s="217"/>
    </row>
    <row r="6" spans="1:10" ht="20.100000000000001" customHeight="1">
      <c r="A6" s="454" t="s">
        <v>118</v>
      </c>
      <c r="B6" s="454"/>
      <c r="C6" s="223"/>
      <c r="D6" s="244"/>
      <c r="E6" s="209"/>
      <c r="F6" s="209"/>
    </row>
    <row r="7" spans="1:10" ht="3.95" customHeight="1">
      <c r="A7" s="218"/>
      <c r="B7" s="218"/>
      <c r="C7" s="223"/>
      <c r="D7" s="318"/>
      <c r="E7" s="209"/>
      <c r="F7" s="209"/>
    </row>
    <row r="8" spans="1:10" s="223" customFormat="1" ht="20.100000000000001" customHeight="1">
      <c r="A8" s="223" t="s">
        <v>87</v>
      </c>
      <c r="D8" s="262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56" t="s">
        <v>86</v>
      </c>
      <c r="B10" s="456"/>
      <c r="C10" s="456"/>
      <c r="D10" s="456"/>
      <c r="E10" s="456"/>
      <c r="F10" s="456"/>
      <c r="J10" s="62"/>
    </row>
    <row r="11" spans="1:10" s="62" customFormat="1" ht="14.1" customHeight="1">
      <c r="A11" s="437" t="s">
        <v>170</v>
      </c>
      <c r="B11" s="438"/>
      <c r="C11" s="439"/>
      <c r="D11" s="304" t="s">
        <v>66</v>
      </c>
      <c r="E11" s="437" t="s">
        <v>345</v>
      </c>
      <c r="F11" s="439"/>
    </row>
    <row r="12" spans="1:10" s="300" customFormat="1" ht="20.100000000000001" customHeight="1">
      <c r="A12" s="415"/>
      <c r="B12" s="436"/>
      <c r="C12" s="416"/>
      <c r="D12" s="305"/>
      <c r="E12" s="440" t="s">
        <v>22</v>
      </c>
      <c r="F12" s="442"/>
    </row>
    <row r="13" spans="1:10" s="62" customFormat="1" ht="14.1" customHeight="1">
      <c r="A13" s="437" t="s">
        <v>323</v>
      </c>
      <c r="B13" s="438"/>
      <c r="C13" s="439"/>
      <c r="D13" s="306" t="s">
        <v>356</v>
      </c>
      <c r="E13" s="446" t="s">
        <v>324</v>
      </c>
      <c r="F13" s="447"/>
    </row>
    <row r="14" spans="1:10" ht="20.100000000000001" customHeight="1">
      <c r="A14" s="440"/>
      <c r="B14" s="441"/>
      <c r="C14" s="442"/>
      <c r="D14" s="307"/>
      <c r="E14" s="440"/>
      <c r="F14" s="442"/>
    </row>
    <row r="15" spans="1:10" s="62" customFormat="1" ht="14.1" customHeight="1">
      <c r="A15" s="437" t="s">
        <v>325</v>
      </c>
      <c r="B15" s="438"/>
      <c r="C15" s="439"/>
      <c r="D15" s="223"/>
      <c r="E15" s="223"/>
      <c r="F15" s="223"/>
    </row>
    <row r="16" spans="1:10" ht="20.100000000000001" customHeight="1">
      <c r="A16" s="429" t="s">
        <v>22</v>
      </c>
      <c r="B16" s="444"/>
      <c r="C16" s="430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3" t="s">
        <v>377</v>
      </c>
      <c r="B18" s="443"/>
      <c r="C18" s="117"/>
      <c r="D18" s="302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2" t="s">
        <v>9</v>
      </c>
      <c r="C20" s="301"/>
      <c r="D20" s="302" t="s">
        <v>9</v>
      </c>
      <c r="E20" s="301"/>
      <c r="F20" s="219"/>
    </row>
    <row r="21" spans="1:10" s="303" customFormat="1" ht="20.100000000000001" customHeight="1">
      <c r="A21" s="274" t="s">
        <v>67</v>
      </c>
      <c r="B21" s="63"/>
      <c r="C21" s="63"/>
      <c r="D21" s="63"/>
      <c r="E21" s="63"/>
      <c r="F21" s="63"/>
    </row>
    <row r="22" spans="1:10" s="275" customFormat="1" ht="20.100000000000001" customHeight="1">
      <c r="A22" s="151" t="s">
        <v>80</v>
      </c>
      <c r="B22" s="308" t="s">
        <v>78</v>
      </c>
      <c r="C22" s="274"/>
      <c r="D22" s="457" t="s">
        <v>192</v>
      </c>
      <c r="E22" s="457"/>
      <c r="F22" s="313"/>
    </row>
    <row r="23" spans="1:10" ht="20.100000000000001" customHeight="1">
      <c r="A23" s="453" t="s">
        <v>171</v>
      </c>
      <c r="B23" s="453"/>
      <c r="C23" s="453"/>
      <c r="D23" s="453"/>
      <c r="E23" s="453"/>
      <c r="F23" s="453"/>
    </row>
    <row r="24" spans="1:10" s="277" customFormat="1" ht="9.9499999999999993" customHeight="1">
      <c r="A24" s="272" t="s">
        <v>29</v>
      </c>
      <c r="B24" s="417" t="s">
        <v>30</v>
      </c>
      <c r="C24" s="419"/>
      <c r="D24" s="272" t="s">
        <v>31</v>
      </c>
      <c r="E24" s="417" t="s">
        <v>32</v>
      </c>
      <c r="F24" s="419"/>
    </row>
    <row r="25" spans="1:10" s="65" customFormat="1" ht="15.95" customHeight="1">
      <c r="A25" s="309" t="s">
        <v>21</v>
      </c>
      <c r="B25" s="415" t="s">
        <v>22</v>
      </c>
      <c r="C25" s="416"/>
      <c r="D25" s="310"/>
      <c r="E25" s="415"/>
      <c r="F25" s="416"/>
    </row>
    <row r="26" spans="1:10" s="276" customFormat="1" ht="9.9499999999999993" customHeight="1">
      <c r="A26" s="221" t="s">
        <v>33</v>
      </c>
      <c r="B26" s="417" t="s">
        <v>34</v>
      </c>
      <c r="C26" s="418"/>
      <c r="D26" s="273" t="s">
        <v>35</v>
      </c>
      <c r="E26" s="417" t="s">
        <v>68</v>
      </c>
      <c r="F26" s="419"/>
    </row>
    <row r="27" spans="1:10" s="65" customFormat="1" ht="15.95" customHeight="1">
      <c r="A27" s="310"/>
      <c r="B27" s="415"/>
      <c r="C27" s="416"/>
      <c r="D27" s="310"/>
      <c r="E27" s="415"/>
      <c r="F27" s="416"/>
    </row>
    <row r="28" spans="1:10" s="276" customFormat="1" ht="9.9499999999999993" customHeight="1">
      <c r="A28" s="222" t="s">
        <v>36</v>
      </c>
      <c r="B28" s="417" t="s">
        <v>37</v>
      </c>
      <c r="C28" s="418"/>
      <c r="D28" s="272" t="s">
        <v>327</v>
      </c>
      <c r="E28" s="417" t="s">
        <v>328</v>
      </c>
      <c r="F28" s="419"/>
    </row>
    <row r="29" spans="1:10" s="65" customFormat="1" ht="15.95" customHeight="1">
      <c r="A29" s="310"/>
      <c r="B29" s="415"/>
      <c r="C29" s="436"/>
      <c r="D29" s="307"/>
      <c r="E29" s="415"/>
      <c r="F29" s="416"/>
    </row>
    <row r="30" spans="1:10" s="277" customFormat="1" ht="9.9499999999999993" customHeight="1">
      <c r="A30" s="417" t="s">
        <v>329</v>
      </c>
      <c r="B30" s="418"/>
      <c r="C30" s="419"/>
      <c r="D30" s="417" t="s">
        <v>330</v>
      </c>
      <c r="E30" s="418"/>
      <c r="F30" s="419"/>
    </row>
    <row r="31" spans="1:10" s="65" customFormat="1" ht="15.95" customHeight="1">
      <c r="A31" s="431"/>
      <c r="B31" s="432"/>
      <c r="C31" s="433"/>
      <c r="D31" s="431"/>
      <c r="E31" s="432"/>
      <c r="F31" s="433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7" customFormat="1" ht="9.9499999999999993" customHeight="1">
      <c r="A33" s="273" t="s">
        <v>60</v>
      </c>
      <c r="B33" s="417" t="s">
        <v>61</v>
      </c>
      <c r="C33" s="419"/>
      <c r="D33" s="272" t="s">
        <v>62</v>
      </c>
      <c r="E33" s="417" t="s">
        <v>63</v>
      </c>
      <c r="F33" s="419"/>
    </row>
    <row r="34" spans="1:10" s="64" customFormat="1" ht="15.95" customHeight="1">
      <c r="A34" s="312" t="s">
        <v>22</v>
      </c>
      <c r="B34" s="429" t="str">
        <f>IF(A34&lt;&gt;"Polska","nie dotyczy","(wybierz z listy)")</f>
        <v>nie dotyczy</v>
      </c>
      <c r="C34" s="430"/>
      <c r="D34" s="311" t="str">
        <f>IF(A34&lt;&gt;"Polska","nie dotyczy","")</f>
        <v>nie dotyczy</v>
      </c>
      <c r="E34" s="434" t="str">
        <f>IF(A34&lt;&gt;"Polska","nie dotyczy","")</f>
        <v>nie dotyczy</v>
      </c>
      <c r="F34" s="435"/>
    </row>
    <row r="35" spans="1:10" s="276" customFormat="1" ht="13.15" customHeight="1">
      <c r="A35" s="337" t="s">
        <v>492</v>
      </c>
      <c r="B35" s="412" t="s">
        <v>493</v>
      </c>
      <c r="C35" s="413"/>
      <c r="D35" s="338" t="s">
        <v>494</v>
      </c>
      <c r="E35" s="412" t="s">
        <v>495</v>
      </c>
      <c r="F35" s="414"/>
    </row>
    <row r="36" spans="1:10" s="65" customFormat="1" ht="15.95" customHeight="1">
      <c r="A36" s="310"/>
      <c r="B36" s="415"/>
      <c r="C36" s="416"/>
      <c r="D36" s="310"/>
      <c r="E36" s="415"/>
      <c r="F36" s="416"/>
    </row>
    <row r="37" spans="1:10" s="276" customFormat="1" ht="9.9499999999999993" customHeight="1">
      <c r="A37" s="339" t="s">
        <v>496</v>
      </c>
      <c r="B37" s="412" t="s">
        <v>497</v>
      </c>
      <c r="C37" s="413"/>
      <c r="D37" s="340" t="s">
        <v>498</v>
      </c>
      <c r="E37" s="412" t="s">
        <v>499</v>
      </c>
      <c r="F37" s="414"/>
    </row>
    <row r="38" spans="1:10" s="65" customFormat="1" ht="15.95" customHeight="1">
      <c r="A38" s="310"/>
      <c r="B38" s="415"/>
      <c r="C38" s="436"/>
      <c r="D38" s="307"/>
      <c r="E38" s="415"/>
      <c r="F38" s="416"/>
    </row>
    <row r="39" spans="1:10" s="277" customFormat="1" ht="9.9499999999999993" customHeight="1">
      <c r="A39" s="412" t="s">
        <v>500</v>
      </c>
      <c r="B39" s="413"/>
      <c r="C39" s="414"/>
      <c r="D39" s="461"/>
      <c r="E39" s="461"/>
      <c r="F39" s="461"/>
    </row>
    <row r="40" spans="1:10" s="65" customFormat="1" ht="15.95" customHeight="1">
      <c r="A40" s="431"/>
      <c r="B40" s="432"/>
      <c r="C40" s="433"/>
      <c r="D40" s="462"/>
      <c r="E40" s="462"/>
      <c r="F40" s="462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8" customFormat="1" ht="9.9499999999999993" customHeight="1">
      <c r="A42" s="423" t="s">
        <v>151</v>
      </c>
      <c r="B42" s="427"/>
      <c r="C42" s="424"/>
      <c r="D42" s="279" t="s">
        <v>152</v>
      </c>
      <c r="E42" s="423" t="s">
        <v>267</v>
      </c>
      <c r="F42" s="424"/>
    </row>
    <row r="43" spans="1:10" s="66" customFormat="1" ht="15.95" customHeight="1">
      <c r="A43" s="425"/>
      <c r="B43" s="428"/>
      <c r="C43" s="426"/>
      <c r="D43" s="316"/>
      <c r="E43" s="425"/>
      <c r="F43" s="426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7" customFormat="1" ht="9.9499999999999993" customHeight="1">
      <c r="A45" s="417" t="s">
        <v>69</v>
      </c>
      <c r="B45" s="418"/>
      <c r="C45" s="419"/>
      <c r="D45" s="272" t="s">
        <v>70</v>
      </c>
      <c r="E45" s="417" t="s">
        <v>268</v>
      </c>
      <c r="F45" s="419"/>
    </row>
    <row r="46" spans="1:10" ht="15.95" customHeight="1">
      <c r="A46" s="420"/>
      <c r="B46" s="421"/>
      <c r="C46" s="422"/>
      <c r="D46" s="317"/>
      <c r="E46" s="420"/>
      <c r="F46" s="422"/>
    </row>
    <row r="47" spans="1:10" s="277" customFormat="1" ht="9.9499999999999993" customHeight="1">
      <c r="A47" s="417" t="s">
        <v>331</v>
      </c>
      <c r="B47" s="418"/>
      <c r="C47" s="419"/>
      <c r="D47" s="272" t="s">
        <v>332</v>
      </c>
      <c r="E47" s="314"/>
      <c r="F47" s="314"/>
    </row>
    <row r="48" spans="1:10" ht="15.95" customHeight="1">
      <c r="A48" s="420"/>
      <c r="B48" s="421"/>
      <c r="C48" s="422"/>
      <c r="D48" s="317"/>
      <c r="E48" s="59"/>
      <c r="F48" s="59"/>
      <c r="I48" s="125"/>
      <c r="J48" s="125"/>
    </row>
    <row r="49" spans="1:10" ht="21.95" customHeight="1">
      <c r="A49" s="459" t="s">
        <v>269</v>
      </c>
      <c r="B49" s="459"/>
      <c r="C49" s="459"/>
      <c r="D49" s="459"/>
      <c r="E49" s="299"/>
      <c r="F49" s="315" t="s">
        <v>22</v>
      </c>
      <c r="I49" s="125"/>
      <c r="J49" s="125"/>
    </row>
    <row r="50" spans="1:10" ht="15.95" customHeight="1">
      <c r="A50" s="271"/>
      <c r="B50" s="271"/>
      <c r="C50" s="271"/>
      <c r="D50" s="271"/>
      <c r="E50" s="133"/>
      <c r="F50" s="133"/>
      <c r="I50" s="125"/>
      <c r="J50" s="125"/>
    </row>
    <row r="51" spans="1:10">
      <c r="A51" s="460" t="s">
        <v>376</v>
      </c>
      <c r="B51" s="460"/>
      <c r="C51" s="460"/>
      <c r="D51" s="460"/>
      <c r="E51" s="460"/>
      <c r="F51" s="460"/>
      <c r="I51" s="125"/>
      <c r="J51" s="125"/>
    </row>
    <row r="52" spans="1:10">
      <c r="A52" s="458" t="s">
        <v>311</v>
      </c>
      <c r="B52" s="458"/>
      <c r="C52" s="458"/>
      <c r="D52" s="458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topLeftCell="A100" zoomScaleNormal="150" zoomScaleSheetLayoutView="100" zoomScalePageLayoutView="110" workbookViewId="0">
      <selection activeCell="AM47" sqref="AM47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1" t="s">
        <v>110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2"/>
      <c r="AG2" s="622"/>
      <c r="AH2" s="622"/>
      <c r="AI2" s="622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0" t="s">
        <v>179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0" t="s">
        <v>64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2"/>
    </row>
    <row r="7" spans="1:37" s="4" customFormat="1" ht="22.5" customHeight="1">
      <c r="A7" s="613"/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4"/>
      <c r="AF7" s="614"/>
      <c r="AG7" s="614"/>
      <c r="AH7" s="614"/>
      <c r="AI7" s="615"/>
    </row>
    <row r="8" spans="1:37" s="4" customFormat="1" ht="15" customHeight="1">
      <c r="A8" s="616"/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  <c r="AC8" s="617"/>
      <c r="AD8" s="617"/>
      <c r="AE8" s="617"/>
      <c r="AF8" s="617"/>
      <c r="AG8" s="617"/>
      <c r="AH8" s="617"/>
      <c r="AI8" s="618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0" t="s">
        <v>316</v>
      </c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611"/>
      <c r="AF10" s="611"/>
      <c r="AG10" s="611"/>
      <c r="AH10" s="611"/>
      <c r="AI10" s="612"/>
    </row>
    <row r="11" spans="1:37" s="4" customFormat="1" ht="27" customHeight="1">
      <c r="A11" s="613"/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614"/>
      <c r="AG11" s="614"/>
      <c r="AH11" s="614"/>
      <c r="AI11" s="615"/>
    </row>
    <row r="12" spans="1:37" s="4" customFormat="1" ht="15" customHeight="1">
      <c r="A12" s="616"/>
      <c r="B12" s="617"/>
      <c r="C12" s="61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  <c r="AC12" s="617"/>
      <c r="AD12" s="617"/>
      <c r="AE12" s="617"/>
      <c r="AF12" s="617"/>
      <c r="AG12" s="617"/>
      <c r="AH12" s="617"/>
      <c r="AI12" s="618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0" t="s">
        <v>79</v>
      </c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611"/>
      <c r="AG14" s="611"/>
      <c r="AH14" s="611"/>
      <c r="AI14" s="612"/>
    </row>
    <row r="15" spans="1:37" s="4" customFormat="1" ht="36.75" customHeight="1">
      <c r="A15" s="613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  <c r="AC15" s="614"/>
      <c r="AD15" s="614"/>
      <c r="AE15" s="614"/>
      <c r="AF15" s="614"/>
      <c r="AG15" s="614"/>
      <c r="AH15" s="614"/>
      <c r="AI15" s="615"/>
    </row>
    <row r="16" spans="1:37" s="4" customFormat="1" ht="15" customHeight="1">
      <c r="A16" s="616"/>
      <c r="B16" s="617"/>
      <c r="C16" s="617"/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  <c r="AC16" s="617"/>
      <c r="AD16" s="617"/>
      <c r="AE16" s="617"/>
      <c r="AF16" s="617"/>
      <c r="AG16" s="617"/>
      <c r="AH16" s="617"/>
      <c r="AI16" s="618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3" t="s">
        <v>65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505"/>
    </row>
    <row r="19" spans="1:35" ht="159.94999999999999" customHeight="1">
      <c r="A19" s="594"/>
      <c r="B19" s="595"/>
      <c r="C19" s="595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5"/>
      <c r="Q19" s="595"/>
      <c r="R19" s="595"/>
      <c r="S19" s="595"/>
      <c r="T19" s="595"/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95"/>
      <c r="AI19" s="596"/>
    </row>
    <row r="20" spans="1:35" s="23" customFormat="1" ht="15" customHeight="1">
      <c r="A20" s="597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9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3" t="s">
        <v>92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505"/>
    </row>
    <row r="23" spans="1:35" s="23" customFormat="1" ht="8.25" customHeight="1">
      <c r="A23" s="619"/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9"/>
      <c r="AI23" s="619"/>
    </row>
    <row r="24" spans="1:35" s="23" customFormat="1" ht="15" customHeight="1">
      <c r="A24" s="620"/>
      <c r="B24" s="620"/>
      <c r="C24" s="620"/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  <c r="AC24" s="620"/>
      <c r="AD24" s="620"/>
      <c r="AE24" s="620"/>
      <c r="AF24" s="620"/>
      <c r="AG24" s="620"/>
      <c r="AH24" s="620"/>
      <c r="AI24" s="620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3" t="s">
        <v>93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505"/>
    </row>
    <row r="27" spans="1:35" s="23" customFormat="1" ht="159.94999999999999" customHeight="1">
      <c r="A27" s="594"/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5"/>
      <c r="N27" s="595"/>
      <c r="O27" s="595"/>
      <c r="P27" s="595"/>
      <c r="Q27" s="595"/>
      <c r="R27" s="595"/>
      <c r="S27" s="595"/>
      <c r="T27" s="595"/>
      <c r="U27" s="595"/>
      <c r="V27" s="595"/>
      <c r="W27" s="595"/>
      <c r="X27" s="595"/>
      <c r="Y27" s="595"/>
      <c r="Z27" s="595"/>
      <c r="AA27" s="595"/>
      <c r="AB27" s="595"/>
      <c r="AC27" s="595"/>
      <c r="AD27" s="595"/>
      <c r="AE27" s="595"/>
      <c r="AF27" s="595"/>
      <c r="AG27" s="595"/>
      <c r="AH27" s="595"/>
      <c r="AI27" s="596"/>
    </row>
    <row r="28" spans="1:35" s="23" customFormat="1" ht="15" customHeight="1">
      <c r="A28" s="597"/>
      <c r="B28" s="598"/>
      <c r="C28" s="598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  <c r="AD28" s="598"/>
      <c r="AE28" s="598"/>
      <c r="AF28" s="598"/>
      <c r="AG28" s="598"/>
      <c r="AH28" s="598"/>
      <c r="AI28" s="599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0" t="s">
        <v>53</v>
      </c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491"/>
      <c r="AA31" s="491"/>
      <c r="AB31" s="491"/>
      <c r="AC31" s="491"/>
      <c r="AD31" s="491"/>
      <c r="AE31" s="491"/>
      <c r="AF31" s="491"/>
      <c r="AG31" s="491"/>
      <c r="AH31" s="491"/>
      <c r="AI31" s="492"/>
    </row>
    <row r="32" spans="1:35" s="23" customFormat="1" ht="2.25" customHeight="1">
      <c r="A32" s="602" t="s">
        <v>52</v>
      </c>
      <c r="B32" s="603"/>
      <c r="C32" s="604" t="s">
        <v>155</v>
      </c>
      <c r="D32" s="605"/>
      <c r="E32" s="605"/>
      <c r="F32" s="605"/>
      <c r="G32" s="605"/>
      <c r="H32" s="605"/>
      <c r="I32" s="605"/>
      <c r="J32" s="605"/>
      <c r="K32" s="605"/>
      <c r="L32" s="605"/>
      <c r="M32" s="605"/>
      <c r="N32" s="605"/>
      <c r="O32" s="605"/>
      <c r="P32" s="605"/>
      <c r="Q32" s="605"/>
      <c r="R32" s="605"/>
      <c r="S32" s="605"/>
      <c r="T32" s="605"/>
      <c r="U32" s="605"/>
      <c r="V32" s="605"/>
      <c r="W32" s="605"/>
      <c r="X32" s="605"/>
      <c r="Y32" s="605"/>
      <c r="Z32" s="605"/>
      <c r="AA32" s="605"/>
      <c r="AB32" s="605"/>
      <c r="AC32" s="605"/>
      <c r="AD32" s="605"/>
      <c r="AE32" s="605"/>
      <c r="AF32" s="605"/>
      <c r="AG32" s="605"/>
      <c r="AH32" s="605"/>
      <c r="AI32" s="606"/>
    </row>
    <row r="33" spans="1:35" s="23" customFormat="1" ht="24" customHeight="1">
      <c r="A33" s="602"/>
      <c r="B33" s="603"/>
      <c r="C33" s="607"/>
      <c r="D33" s="608"/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8"/>
      <c r="Q33" s="608"/>
      <c r="R33" s="608"/>
      <c r="S33" s="608"/>
      <c r="T33" s="608"/>
      <c r="U33" s="608"/>
      <c r="V33" s="608"/>
      <c r="W33" s="608"/>
      <c r="X33" s="608"/>
      <c r="Y33" s="608"/>
      <c r="Z33" s="608"/>
      <c r="AA33" s="608"/>
      <c r="AB33" s="608"/>
      <c r="AC33" s="608"/>
      <c r="AD33" s="608"/>
      <c r="AE33" s="608"/>
      <c r="AF33" s="608"/>
      <c r="AG33" s="608"/>
      <c r="AH33" s="608"/>
      <c r="AI33" s="609"/>
    </row>
    <row r="34" spans="1:35" s="23" customFormat="1" ht="2.25" customHeight="1">
      <c r="A34" s="602"/>
      <c r="B34" s="603"/>
      <c r="C34" s="468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69"/>
      <c r="AH34" s="469"/>
      <c r="AI34" s="470"/>
    </row>
    <row r="35" spans="1:35" s="23" customFormat="1" ht="2.25" customHeight="1">
      <c r="A35" s="577" t="s">
        <v>57</v>
      </c>
      <c r="B35" s="578"/>
      <c r="C35" s="464" t="s">
        <v>55</v>
      </c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4"/>
      <c r="P35" s="464"/>
      <c r="Q35" s="464"/>
      <c r="R35" s="464"/>
      <c r="S35" s="464"/>
      <c r="T35" s="464"/>
      <c r="U35" s="464"/>
      <c r="V35" s="464"/>
      <c r="W35" s="464"/>
      <c r="X35" s="464"/>
      <c r="Y35" s="505"/>
      <c r="Z35" s="510" t="s">
        <v>8</v>
      </c>
      <c r="AA35" s="586"/>
      <c r="AB35" s="586"/>
      <c r="AC35" s="586"/>
      <c r="AD35" s="586"/>
      <c r="AE35" s="586"/>
      <c r="AF35" s="586"/>
      <c r="AG35" s="586"/>
      <c r="AH35" s="586"/>
      <c r="AI35" s="587"/>
    </row>
    <row r="36" spans="1:35" ht="21.75" customHeight="1">
      <c r="A36" s="579"/>
      <c r="B36" s="580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83"/>
      <c r="Z36" s="588"/>
      <c r="AA36" s="589"/>
      <c r="AB36" s="589"/>
      <c r="AC36" s="589"/>
      <c r="AD36" s="589"/>
      <c r="AE36" s="589"/>
      <c r="AF36" s="589"/>
      <c r="AG36" s="589"/>
      <c r="AH36" s="589"/>
      <c r="AI36" s="590"/>
    </row>
    <row r="37" spans="1:35" ht="2.25" customHeight="1">
      <c r="A37" s="581"/>
      <c r="B37" s="582"/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T37" s="584"/>
      <c r="U37" s="584"/>
      <c r="V37" s="584"/>
      <c r="W37" s="584"/>
      <c r="X37" s="584"/>
      <c r="Y37" s="585"/>
      <c r="Z37" s="591"/>
      <c r="AA37" s="592"/>
      <c r="AB37" s="592"/>
      <c r="AC37" s="592"/>
      <c r="AD37" s="592"/>
      <c r="AE37" s="592"/>
      <c r="AF37" s="592"/>
      <c r="AG37" s="592"/>
      <c r="AH37" s="592"/>
      <c r="AI37" s="593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3" t="s">
        <v>317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4"/>
      <c r="AF39" s="464"/>
      <c r="AG39" s="464"/>
      <c r="AH39" s="464"/>
      <c r="AI39" s="505"/>
    </row>
    <row r="40" spans="1:35" ht="13.5" customHeight="1">
      <c r="A40" s="594"/>
      <c r="B40" s="595"/>
      <c r="C40" s="595"/>
      <c r="D40" s="595"/>
      <c r="E40" s="595"/>
      <c r="F40" s="595"/>
      <c r="G40" s="595"/>
      <c r="H40" s="595"/>
      <c r="I40" s="595"/>
      <c r="J40" s="595"/>
      <c r="K40" s="595"/>
      <c r="L40" s="595"/>
      <c r="M40" s="595"/>
      <c r="N40" s="595"/>
      <c r="O40" s="595"/>
      <c r="P40" s="595"/>
      <c r="Q40" s="595"/>
      <c r="R40" s="595"/>
      <c r="S40" s="595"/>
      <c r="T40" s="595"/>
      <c r="U40" s="595"/>
      <c r="V40" s="595"/>
      <c r="W40" s="595"/>
      <c r="X40" s="595"/>
      <c r="Y40" s="595"/>
      <c r="Z40" s="595"/>
      <c r="AA40" s="595"/>
      <c r="AB40" s="595"/>
      <c r="AC40" s="595"/>
      <c r="AD40" s="595"/>
      <c r="AE40" s="595"/>
      <c r="AF40" s="595"/>
      <c r="AG40" s="595"/>
      <c r="AH40" s="595"/>
      <c r="AI40" s="596"/>
    </row>
    <row r="41" spans="1:35" ht="15" customHeight="1">
      <c r="A41" s="597"/>
      <c r="B41" s="598"/>
      <c r="C41" s="598"/>
      <c r="D41" s="598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8"/>
      <c r="T41" s="598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98"/>
      <c r="AI41" s="599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3" t="s">
        <v>318</v>
      </c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3"/>
      <c r="AI43" s="573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3" t="s">
        <v>246</v>
      </c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3"/>
      <c r="AG45" s="573"/>
      <c r="AH45" s="573"/>
      <c r="AI45" s="573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0" t="s">
        <v>88</v>
      </c>
      <c r="C47" s="491"/>
      <c r="D47" s="491"/>
      <c r="E47" s="491"/>
      <c r="F47" s="491"/>
      <c r="G47" s="491"/>
      <c r="H47" s="491"/>
      <c r="I47" s="491"/>
      <c r="J47" s="491"/>
      <c r="K47" s="491"/>
      <c r="L47" s="491"/>
      <c r="M47" s="491"/>
      <c r="N47" s="491"/>
      <c r="O47" s="491"/>
      <c r="P47" s="492"/>
      <c r="Q47" s="490" t="s">
        <v>89</v>
      </c>
      <c r="R47" s="491"/>
      <c r="S47" s="491"/>
      <c r="T47" s="492"/>
      <c r="U47" s="490" t="s">
        <v>90</v>
      </c>
      <c r="V47" s="491"/>
      <c r="W47" s="491"/>
      <c r="X47" s="492"/>
      <c r="Y47" s="490" t="s">
        <v>91</v>
      </c>
      <c r="Z47" s="491"/>
      <c r="AA47" s="491"/>
      <c r="AB47" s="491"/>
      <c r="AC47" s="491"/>
      <c r="AD47" s="491"/>
      <c r="AE47" s="491"/>
      <c r="AF47" s="491"/>
      <c r="AG47" s="491"/>
      <c r="AH47" s="491"/>
      <c r="AI47" s="492"/>
    </row>
    <row r="48" spans="1:35" s="167" customFormat="1" ht="39" customHeight="1">
      <c r="A48" s="19" t="s">
        <v>5</v>
      </c>
      <c r="B48" s="574" t="s">
        <v>111</v>
      </c>
      <c r="C48" s="575"/>
      <c r="D48" s="575"/>
      <c r="E48" s="575"/>
      <c r="F48" s="575"/>
      <c r="G48" s="575"/>
      <c r="H48" s="575"/>
      <c r="I48" s="575"/>
      <c r="J48" s="575"/>
      <c r="K48" s="575"/>
      <c r="L48" s="575"/>
      <c r="M48" s="575"/>
      <c r="N48" s="575"/>
      <c r="O48" s="575"/>
      <c r="P48" s="576"/>
      <c r="Q48" s="477"/>
      <c r="R48" s="477"/>
      <c r="S48" s="477"/>
      <c r="T48" s="477"/>
      <c r="U48" s="474" t="s">
        <v>245</v>
      </c>
      <c r="V48" s="474"/>
      <c r="W48" s="474"/>
      <c r="X48" s="474"/>
      <c r="Y48" s="475"/>
      <c r="Z48" s="475"/>
      <c r="AA48" s="475"/>
      <c r="AB48" s="475"/>
      <c r="AC48" s="475"/>
      <c r="AD48" s="475"/>
      <c r="AE48" s="475"/>
      <c r="AF48" s="475"/>
      <c r="AG48" s="475"/>
      <c r="AH48" s="475"/>
      <c r="AI48" s="475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3" t="s">
        <v>94</v>
      </c>
      <c r="B51" s="573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0" t="s">
        <v>88</v>
      </c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  <c r="N53" s="491"/>
      <c r="O53" s="491"/>
      <c r="P53" s="492"/>
      <c r="Q53" s="474" t="s">
        <v>89</v>
      </c>
      <c r="R53" s="474"/>
      <c r="S53" s="474"/>
      <c r="T53" s="474"/>
      <c r="U53" s="474" t="s">
        <v>90</v>
      </c>
      <c r="V53" s="474"/>
      <c r="W53" s="474"/>
      <c r="X53" s="474"/>
      <c r="Y53" s="474" t="s">
        <v>91</v>
      </c>
      <c r="Z53" s="474"/>
      <c r="AA53" s="474"/>
      <c r="AB53" s="474"/>
      <c r="AC53" s="474"/>
      <c r="AD53" s="474"/>
      <c r="AE53" s="474"/>
      <c r="AF53" s="474"/>
      <c r="AG53" s="474"/>
      <c r="AH53" s="474"/>
      <c r="AI53" s="474"/>
    </row>
    <row r="54" spans="1:37" ht="39.75" customHeight="1">
      <c r="A54" s="73" t="s">
        <v>5</v>
      </c>
      <c r="B54" s="570"/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2"/>
      <c r="Q54" s="477"/>
      <c r="R54" s="477"/>
      <c r="S54" s="477"/>
      <c r="T54" s="477"/>
      <c r="U54" s="477"/>
      <c r="V54" s="477"/>
      <c r="W54" s="477"/>
      <c r="X54" s="477"/>
      <c r="Y54" s="475"/>
      <c r="Z54" s="475"/>
      <c r="AA54" s="475"/>
      <c r="AB54" s="475"/>
      <c r="AC54" s="475"/>
      <c r="AD54" s="475"/>
      <c r="AE54" s="475"/>
      <c r="AF54" s="475"/>
      <c r="AG54" s="475"/>
      <c r="AH54" s="475"/>
      <c r="AI54" s="475"/>
    </row>
    <row r="55" spans="1:37" ht="39.75" customHeight="1">
      <c r="A55" s="19" t="s">
        <v>7</v>
      </c>
      <c r="B55" s="570"/>
      <c r="C55" s="571"/>
      <c r="D55" s="571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2"/>
      <c r="Q55" s="477"/>
      <c r="R55" s="477"/>
      <c r="S55" s="477"/>
      <c r="T55" s="477"/>
      <c r="U55" s="477"/>
      <c r="V55" s="477"/>
      <c r="W55" s="477"/>
      <c r="X55" s="477"/>
      <c r="Y55" s="475"/>
      <c r="Z55" s="475"/>
      <c r="AA55" s="475"/>
      <c r="AB55" s="475"/>
      <c r="AC55" s="475"/>
      <c r="AD55" s="475"/>
      <c r="AE55" s="475"/>
      <c r="AF55" s="475"/>
      <c r="AG55" s="475"/>
      <c r="AH55" s="475"/>
      <c r="AI55" s="475"/>
    </row>
    <row r="56" spans="1:37" s="107" customFormat="1" ht="39.75" customHeight="1">
      <c r="A56" s="101" t="s">
        <v>261</v>
      </c>
      <c r="B56" s="570"/>
      <c r="C56" s="571"/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2"/>
      <c r="Q56" s="477"/>
      <c r="R56" s="477"/>
      <c r="S56" s="477"/>
      <c r="T56" s="477"/>
      <c r="U56" s="477"/>
      <c r="V56" s="477"/>
      <c r="W56" s="477"/>
      <c r="X56" s="477"/>
      <c r="Y56" s="475"/>
      <c r="Z56" s="475"/>
      <c r="AA56" s="475"/>
      <c r="AB56" s="475"/>
      <c r="AC56" s="475"/>
      <c r="AD56" s="475"/>
      <c r="AE56" s="475"/>
      <c r="AF56" s="475"/>
      <c r="AG56" s="475"/>
      <c r="AH56" s="475"/>
      <c r="AI56" s="475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69" t="s">
        <v>95</v>
      </c>
      <c r="B58" s="569"/>
      <c r="C58" s="569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6" t="s">
        <v>96</v>
      </c>
      <c r="B60" s="546"/>
      <c r="C60" s="546"/>
      <c r="D60" s="546"/>
      <c r="E60" s="546"/>
      <c r="F60" s="546"/>
      <c r="G60" s="546"/>
      <c r="H60" s="546" t="s">
        <v>97</v>
      </c>
      <c r="I60" s="546"/>
      <c r="J60" s="546"/>
      <c r="K60" s="546"/>
      <c r="L60" s="546"/>
      <c r="M60" s="546"/>
      <c r="N60" s="546"/>
      <c r="O60" s="546"/>
      <c r="P60" s="546"/>
      <c r="Q60" s="546"/>
      <c r="R60" s="546" t="s">
        <v>98</v>
      </c>
      <c r="S60" s="546"/>
      <c r="T60" s="546"/>
      <c r="U60" s="546"/>
      <c r="V60" s="546"/>
      <c r="W60" s="546"/>
      <c r="X60" s="546"/>
      <c r="Y60" s="546"/>
      <c r="Z60" s="547" t="s">
        <v>99</v>
      </c>
      <c r="AA60" s="548"/>
      <c r="AB60" s="548"/>
      <c r="AC60" s="548"/>
      <c r="AD60" s="548"/>
      <c r="AE60" s="548"/>
      <c r="AF60" s="548"/>
      <c r="AG60" s="548"/>
      <c r="AH60" s="548"/>
      <c r="AI60" s="553"/>
    </row>
    <row r="61" spans="1:37" ht="15" customHeight="1">
      <c r="A61" s="558" t="s">
        <v>21</v>
      </c>
      <c r="B61" s="558"/>
      <c r="C61" s="558"/>
      <c r="D61" s="558"/>
      <c r="E61" s="558"/>
      <c r="F61" s="558"/>
      <c r="G61" s="558"/>
      <c r="H61" s="549" t="s">
        <v>22</v>
      </c>
      <c r="I61" s="549"/>
      <c r="J61" s="549"/>
      <c r="K61" s="549"/>
      <c r="L61" s="549"/>
      <c r="M61" s="549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54"/>
      <c r="AA61" s="555"/>
      <c r="AB61" s="555"/>
      <c r="AC61" s="555"/>
      <c r="AD61" s="555"/>
      <c r="AE61" s="555"/>
      <c r="AF61" s="555"/>
      <c r="AG61" s="555"/>
      <c r="AH61" s="555"/>
      <c r="AI61" s="556"/>
    </row>
    <row r="62" spans="1:37" s="77" customFormat="1" ht="9" customHeight="1">
      <c r="A62" s="547" t="s">
        <v>100</v>
      </c>
      <c r="B62" s="548"/>
      <c r="C62" s="548"/>
      <c r="D62" s="548"/>
      <c r="E62" s="548"/>
      <c r="F62" s="553"/>
      <c r="G62" s="547" t="s">
        <v>101</v>
      </c>
      <c r="H62" s="548"/>
      <c r="I62" s="548"/>
      <c r="J62" s="548"/>
      <c r="K62" s="548"/>
      <c r="L62" s="548"/>
      <c r="M62" s="548"/>
      <c r="N62" s="548"/>
      <c r="O62" s="553"/>
      <c r="P62" s="547" t="s">
        <v>102</v>
      </c>
      <c r="Q62" s="548"/>
      <c r="R62" s="548"/>
      <c r="S62" s="548"/>
      <c r="T62" s="548"/>
      <c r="U62" s="548"/>
      <c r="V62" s="548"/>
      <c r="W62" s="548"/>
      <c r="X62" s="548"/>
      <c r="Y62" s="553"/>
      <c r="Z62" s="547" t="s">
        <v>103</v>
      </c>
      <c r="AA62" s="548"/>
      <c r="AB62" s="548"/>
      <c r="AC62" s="548"/>
      <c r="AD62" s="548"/>
      <c r="AE62" s="548"/>
      <c r="AF62" s="548"/>
      <c r="AG62" s="548"/>
      <c r="AH62" s="548"/>
      <c r="AI62" s="553"/>
    </row>
    <row r="63" spans="1:37" ht="18" customHeight="1">
      <c r="A63" s="549"/>
      <c r="B63" s="549"/>
      <c r="C63" s="549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54"/>
      <c r="AA63" s="555"/>
      <c r="AB63" s="555"/>
      <c r="AC63" s="555"/>
      <c r="AD63" s="555"/>
      <c r="AE63" s="555"/>
      <c r="AF63" s="555"/>
      <c r="AG63" s="555"/>
      <c r="AH63" s="555"/>
      <c r="AI63" s="556"/>
    </row>
    <row r="64" spans="1:37" s="78" customFormat="1" ht="9" customHeight="1">
      <c r="A64" s="546" t="s">
        <v>104</v>
      </c>
      <c r="B64" s="546"/>
      <c r="C64" s="546"/>
      <c r="D64" s="546"/>
      <c r="E64" s="546" t="s">
        <v>105</v>
      </c>
      <c r="F64" s="546"/>
      <c r="G64" s="546"/>
      <c r="H64" s="546"/>
      <c r="I64" s="547" t="s">
        <v>333</v>
      </c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53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59"/>
      <c r="B65" s="560"/>
      <c r="C65" s="560"/>
      <c r="D65" s="560"/>
      <c r="E65" s="559"/>
      <c r="F65" s="560"/>
      <c r="G65" s="560"/>
      <c r="H65" s="561"/>
      <c r="I65" s="562"/>
      <c r="J65" s="563"/>
      <c r="K65" s="563"/>
      <c r="L65" s="563"/>
      <c r="M65" s="563"/>
      <c r="N65" s="563"/>
      <c r="O65" s="563"/>
      <c r="P65" s="563"/>
      <c r="Q65" s="563"/>
      <c r="S65" s="566" t="s">
        <v>22</v>
      </c>
      <c r="T65" s="567"/>
      <c r="U65" s="567"/>
      <c r="V65" s="568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4"/>
      <c r="B66" s="555"/>
      <c r="C66" s="555"/>
      <c r="D66" s="555"/>
      <c r="E66" s="554"/>
      <c r="F66" s="555"/>
      <c r="G66" s="555"/>
      <c r="H66" s="556"/>
      <c r="I66" s="564"/>
      <c r="J66" s="565"/>
      <c r="K66" s="565"/>
      <c r="L66" s="565"/>
      <c r="M66" s="565"/>
      <c r="N66" s="565"/>
      <c r="O66" s="565"/>
      <c r="P66" s="565"/>
      <c r="Q66" s="565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7" t="s">
        <v>334</v>
      </c>
      <c r="B67" s="557"/>
      <c r="C67" s="557"/>
      <c r="D67" s="557"/>
      <c r="E67" s="557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557"/>
      <c r="Z67" s="557"/>
      <c r="AA67" s="557"/>
      <c r="AB67" s="557"/>
      <c r="AC67" s="557"/>
      <c r="AD67" s="557"/>
      <c r="AE67" s="557"/>
      <c r="AF67" s="557"/>
      <c r="AG67" s="557"/>
      <c r="AH67" s="557"/>
      <c r="AI67" s="557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6" t="s">
        <v>180</v>
      </c>
      <c r="B70" s="546"/>
      <c r="C70" s="546"/>
      <c r="D70" s="546"/>
      <c r="E70" s="546"/>
      <c r="F70" s="546"/>
      <c r="G70" s="546"/>
      <c r="H70" s="546" t="s">
        <v>181</v>
      </c>
      <c r="I70" s="546"/>
      <c r="J70" s="546"/>
      <c r="K70" s="546"/>
      <c r="L70" s="546"/>
      <c r="M70" s="546"/>
      <c r="N70" s="546"/>
      <c r="O70" s="546"/>
      <c r="P70" s="546"/>
      <c r="Q70" s="546"/>
      <c r="R70" s="546" t="s">
        <v>182</v>
      </c>
      <c r="S70" s="546"/>
      <c r="T70" s="546"/>
      <c r="U70" s="546"/>
      <c r="V70" s="546"/>
      <c r="W70" s="546"/>
      <c r="X70" s="546"/>
      <c r="Y70" s="546"/>
      <c r="Z70" s="547" t="s">
        <v>183</v>
      </c>
      <c r="AA70" s="548"/>
      <c r="AB70" s="548"/>
      <c r="AC70" s="548"/>
      <c r="AD70" s="548"/>
      <c r="AE70" s="548"/>
      <c r="AF70" s="548"/>
      <c r="AG70" s="548"/>
      <c r="AH70" s="548"/>
      <c r="AI70" s="553"/>
    </row>
    <row r="71" spans="1:35" ht="15" customHeight="1">
      <c r="A71" s="558" t="s">
        <v>21</v>
      </c>
      <c r="B71" s="558"/>
      <c r="C71" s="558"/>
      <c r="D71" s="558"/>
      <c r="E71" s="558"/>
      <c r="F71" s="558"/>
      <c r="G71" s="558"/>
      <c r="H71" s="549" t="s">
        <v>22</v>
      </c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54"/>
      <c r="AA71" s="555"/>
      <c r="AB71" s="555"/>
      <c r="AC71" s="555"/>
      <c r="AD71" s="555"/>
      <c r="AE71" s="555"/>
      <c r="AF71" s="555"/>
      <c r="AG71" s="555"/>
      <c r="AH71" s="555"/>
      <c r="AI71" s="556"/>
    </row>
    <row r="72" spans="1:35" s="77" customFormat="1" ht="12.75" customHeight="1">
      <c r="A72" s="547" t="s">
        <v>184</v>
      </c>
      <c r="B72" s="548"/>
      <c r="C72" s="548"/>
      <c r="D72" s="548"/>
      <c r="E72" s="548"/>
      <c r="F72" s="553"/>
      <c r="G72" s="547" t="s">
        <v>185</v>
      </c>
      <c r="H72" s="548"/>
      <c r="I72" s="548"/>
      <c r="J72" s="548"/>
      <c r="K72" s="548"/>
      <c r="L72" s="548"/>
      <c r="M72" s="548"/>
      <c r="N72" s="548"/>
      <c r="O72" s="553"/>
      <c r="P72" s="547" t="s">
        <v>186</v>
      </c>
      <c r="Q72" s="548"/>
      <c r="R72" s="548"/>
      <c r="S72" s="548"/>
      <c r="T72" s="548"/>
      <c r="U72" s="548"/>
      <c r="V72" s="548"/>
      <c r="W72" s="548"/>
      <c r="X72" s="548"/>
      <c r="Y72" s="553"/>
      <c r="Z72" s="547" t="s">
        <v>187</v>
      </c>
      <c r="AA72" s="548"/>
      <c r="AB72" s="548"/>
      <c r="AC72" s="548"/>
      <c r="AD72" s="548"/>
      <c r="AE72" s="548"/>
      <c r="AF72" s="548"/>
      <c r="AG72" s="548"/>
      <c r="AH72" s="548"/>
      <c r="AI72" s="553"/>
    </row>
    <row r="73" spans="1:35" ht="18" customHeight="1">
      <c r="A73" s="549"/>
      <c r="B73" s="549"/>
      <c r="C73" s="549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54"/>
      <c r="AA73" s="555"/>
      <c r="AB73" s="555"/>
      <c r="AC73" s="555"/>
      <c r="AD73" s="555"/>
      <c r="AE73" s="555"/>
      <c r="AF73" s="555"/>
      <c r="AG73" s="555"/>
      <c r="AH73" s="555"/>
      <c r="AI73" s="556"/>
    </row>
    <row r="74" spans="1:35" s="78" customFormat="1" ht="11.25" customHeight="1">
      <c r="A74" s="546" t="s">
        <v>188</v>
      </c>
      <c r="B74" s="546"/>
      <c r="C74" s="546"/>
      <c r="D74" s="546"/>
      <c r="E74" s="546" t="s">
        <v>189</v>
      </c>
      <c r="F74" s="546"/>
      <c r="G74" s="546"/>
      <c r="H74" s="546"/>
      <c r="I74" s="547"/>
      <c r="J74" s="548"/>
      <c r="K74" s="548"/>
      <c r="L74" s="548"/>
      <c r="M74" s="548"/>
      <c r="N74" s="548"/>
      <c r="O74" s="548"/>
      <c r="P74" s="548"/>
      <c r="Q74" s="548"/>
      <c r="R74" s="548"/>
      <c r="S74" s="548"/>
      <c r="T74" s="548"/>
      <c r="U74" s="548"/>
      <c r="V74" s="548"/>
      <c r="W74" s="548"/>
      <c r="X74" s="548"/>
      <c r="Y74" s="548"/>
      <c r="Z74" s="548"/>
      <c r="AA74" s="548"/>
      <c r="AB74" s="548"/>
      <c r="AC74" s="548"/>
      <c r="AD74" s="548"/>
      <c r="AE74" s="548"/>
      <c r="AF74" s="548"/>
      <c r="AG74" s="548"/>
      <c r="AH74" s="548"/>
      <c r="AI74" s="548"/>
    </row>
    <row r="75" spans="1:35" s="79" customFormat="1" ht="18" customHeight="1">
      <c r="A75" s="549"/>
      <c r="B75" s="549"/>
      <c r="C75" s="549"/>
      <c r="D75" s="549"/>
      <c r="E75" s="549"/>
      <c r="F75" s="549"/>
      <c r="G75" s="549"/>
      <c r="H75" s="549"/>
      <c r="I75" s="550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2"/>
      <c r="W75" s="552"/>
      <c r="X75" s="552"/>
      <c r="Y75" s="552"/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4" t="s">
        <v>190</v>
      </c>
      <c r="B77" s="534"/>
      <c r="C77" s="534"/>
      <c r="D77" s="534"/>
      <c r="E77" s="534"/>
      <c r="F77" s="534"/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4"/>
      <c r="AD77" s="534"/>
      <c r="AE77" s="534"/>
      <c r="AF77" s="534"/>
      <c r="AG77" s="534"/>
      <c r="AH77" s="534"/>
      <c r="AI77" s="534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5" t="s">
        <v>1</v>
      </c>
      <c r="B79" s="535" t="s">
        <v>13</v>
      </c>
      <c r="C79" s="535"/>
      <c r="D79" s="535"/>
      <c r="E79" s="535"/>
      <c r="F79" s="535"/>
      <c r="G79" s="535"/>
      <c r="H79" s="535"/>
      <c r="I79" s="535"/>
      <c r="J79" s="535"/>
      <c r="K79" s="535"/>
      <c r="L79" s="535" t="s">
        <v>14</v>
      </c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535"/>
      <c r="Z79" s="535"/>
      <c r="AA79" s="535"/>
      <c r="AB79" s="536" t="s">
        <v>456</v>
      </c>
      <c r="AC79" s="537"/>
      <c r="AD79" s="537"/>
      <c r="AE79" s="537"/>
      <c r="AF79" s="537"/>
      <c r="AG79" s="537"/>
      <c r="AH79" s="537"/>
      <c r="AI79" s="538"/>
    </row>
    <row r="80" spans="1:35" ht="15.75" customHeight="1">
      <c r="A80" s="535"/>
      <c r="B80" s="535" t="s">
        <v>15</v>
      </c>
      <c r="C80" s="535"/>
      <c r="D80" s="535"/>
      <c r="E80" s="535"/>
      <c r="F80" s="535" t="s">
        <v>16</v>
      </c>
      <c r="G80" s="535"/>
      <c r="H80" s="535"/>
      <c r="I80" s="535" t="s">
        <v>17</v>
      </c>
      <c r="J80" s="535"/>
      <c r="K80" s="535"/>
      <c r="L80" s="545" t="s">
        <v>18</v>
      </c>
      <c r="M80" s="545"/>
      <c r="N80" s="545"/>
      <c r="O80" s="528" t="s">
        <v>19</v>
      </c>
      <c r="P80" s="528"/>
      <c r="Q80" s="528"/>
      <c r="R80" s="528"/>
      <c r="S80" s="528"/>
      <c r="T80" s="528"/>
      <c r="U80" s="528"/>
      <c r="V80" s="528" t="s">
        <v>20</v>
      </c>
      <c r="W80" s="528"/>
      <c r="X80" s="528"/>
      <c r="Y80" s="528"/>
      <c r="Z80" s="528"/>
      <c r="AA80" s="528"/>
      <c r="AB80" s="539"/>
      <c r="AC80" s="540"/>
      <c r="AD80" s="540"/>
      <c r="AE80" s="540"/>
      <c r="AF80" s="540"/>
      <c r="AG80" s="540"/>
      <c r="AH80" s="540"/>
      <c r="AI80" s="541"/>
    </row>
    <row r="81" spans="1:37" ht="49.5" customHeight="1">
      <c r="A81" s="535"/>
      <c r="B81" s="535"/>
      <c r="C81" s="535"/>
      <c r="D81" s="535"/>
      <c r="E81" s="535"/>
      <c r="F81" s="535"/>
      <c r="G81" s="535"/>
      <c r="H81" s="535"/>
      <c r="I81" s="535"/>
      <c r="J81" s="535"/>
      <c r="K81" s="535"/>
      <c r="L81" s="545"/>
      <c r="M81" s="545"/>
      <c r="N81" s="545"/>
      <c r="O81" s="529"/>
      <c r="P81" s="529"/>
      <c r="Q81" s="529"/>
      <c r="R81" s="529"/>
      <c r="S81" s="529"/>
      <c r="T81" s="529"/>
      <c r="U81" s="529"/>
      <c r="V81" s="529"/>
      <c r="W81" s="529"/>
      <c r="X81" s="529"/>
      <c r="Y81" s="529"/>
      <c r="Z81" s="529"/>
      <c r="AA81" s="529"/>
      <c r="AB81" s="542"/>
      <c r="AC81" s="543"/>
      <c r="AD81" s="543"/>
      <c r="AE81" s="543"/>
      <c r="AF81" s="543"/>
      <c r="AG81" s="543"/>
      <c r="AH81" s="543"/>
      <c r="AI81" s="544"/>
    </row>
    <row r="82" spans="1:37" s="23" customFormat="1" ht="15.75" customHeight="1">
      <c r="A82" s="231">
        <v>1</v>
      </c>
      <c r="B82" s="530">
        <v>2</v>
      </c>
      <c r="C82" s="530"/>
      <c r="D82" s="530"/>
      <c r="E82" s="530"/>
      <c r="F82" s="530">
        <v>3</v>
      </c>
      <c r="G82" s="530"/>
      <c r="H82" s="530"/>
      <c r="I82" s="530">
        <v>4</v>
      </c>
      <c r="J82" s="530"/>
      <c r="K82" s="530"/>
      <c r="L82" s="530">
        <v>5</v>
      </c>
      <c r="M82" s="530"/>
      <c r="N82" s="530"/>
      <c r="O82" s="531">
        <v>6</v>
      </c>
      <c r="P82" s="532"/>
      <c r="Q82" s="532"/>
      <c r="R82" s="532"/>
      <c r="S82" s="532"/>
      <c r="T82" s="532"/>
      <c r="U82" s="533"/>
      <c r="V82" s="526">
        <v>7</v>
      </c>
      <c r="W82" s="526"/>
      <c r="X82" s="526"/>
      <c r="Y82" s="526"/>
      <c r="Z82" s="526"/>
      <c r="AA82" s="527"/>
      <c r="AB82" s="525">
        <v>8</v>
      </c>
      <c r="AC82" s="526"/>
      <c r="AD82" s="526"/>
      <c r="AE82" s="526"/>
      <c r="AF82" s="526"/>
      <c r="AG82" s="526"/>
      <c r="AH82" s="526"/>
      <c r="AI82" s="527"/>
    </row>
    <row r="83" spans="1:37" s="23" customFormat="1" ht="29.25" customHeight="1">
      <c r="A83" s="19" t="s">
        <v>5</v>
      </c>
      <c r="B83" s="524" t="s">
        <v>22</v>
      </c>
      <c r="C83" s="524"/>
      <c r="D83" s="524"/>
      <c r="E83" s="524"/>
      <c r="F83" s="524"/>
      <c r="G83" s="524"/>
      <c r="H83" s="524"/>
      <c r="I83" s="524"/>
      <c r="J83" s="524"/>
      <c r="K83" s="524"/>
      <c r="L83" s="524"/>
      <c r="M83" s="524"/>
      <c r="N83" s="524"/>
      <c r="O83" s="521"/>
      <c r="P83" s="522"/>
      <c r="Q83" s="522"/>
      <c r="R83" s="522"/>
      <c r="S83" s="522"/>
      <c r="T83" s="522"/>
      <c r="U83" s="523"/>
      <c r="V83" s="522"/>
      <c r="W83" s="522"/>
      <c r="X83" s="522"/>
      <c r="Y83" s="522"/>
      <c r="Z83" s="522"/>
      <c r="AA83" s="523"/>
      <c r="AB83" s="521"/>
      <c r="AC83" s="522"/>
      <c r="AD83" s="522"/>
      <c r="AE83" s="522"/>
      <c r="AF83" s="522"/>
      <c r="AG83" s="522"/>
      <c r="AH83" s="522"/>
      <c r="AI83" s="523"/>
    </row>
    <row r="84" spans="1:37" s="23" customFormat="1" ht="29.25" customHeight="1">
      <c r="A84" s="19" t="s">
        <v>7</v>
      </c>
      <c r="B84" s="524" t="s">
        <v>22</v>
      </c>
      <c r="C84" s="524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1"/>
      <c r="P84" s="522"/>
      <c r="Q84" s="522"/>
      <c r="R84" s="522"/>
      <c r="S84" s="522"/>
      <c r="T84" s="522"/>
      <c r="U84" s="523"/>
      <c r="V84" s="521"/>
      <c r="W84" s="522"/>
      <c r="X84" s="522"/>
      <c r="Y84" s="522"/>
      <c r="Z84" s="522"/>
      <c r="AA84" s="522"/>
      <c r="AB84" s="521"/>
      <c r="AC84" s="522"/>
      <c r="AD84" s="522"/>
      <c r="AE84" s="522"/>
      <c r="AF84" s="522"/>
      <c r="AG84" s="522"/>
      <c r="AH84" s="522"/>
      <c r="AI84" s="523"/>
    </row>
    <row r="85" spans="1:37" s="106" customFormat="1" ht="29.25" customHeight="1">
      <c r="A85" s="101" t="s">
        <v>4</v>
      </c>
      <c r="B85" s="524" t="s">
        <v>22</v>
      </c>
      <c r="C85" s="524"/>
      <c r="D85" s="524"/>
      <c r="E85" s="524"/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09" t="s">
        <v>251</v>
      </c>
      <c r="B87" s="509"/>
      <c r="C87" s="509"/>
      <c r="D87" s="509"/>
      <c r="E87" s="509"/>
      <c r="F87" s="509"/>
      <c r="G87" s="509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510" t="s">
        <v>252</v>
      </c>
      <c r="B89" s="511"/>
      <c r="C89" s="511"/>
      <c r="D89" s="511"/>
      <c r="E89" s="511"/>
      <c r="F89" s="512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0" t="s">
        <v>253</v>
      </c>
      <c r="T89" s="511"/>
      <c r="U89" s="511"/>
      <c r="V89" s="511"/>
      <c r="W89" s="511"/>
      <c r="X89" s="512"/>
      <c r="Y89" s="82"/>
      <c r="Z89" s="68"/>
      <c r="AA89" s="68"/>
      <c r="AB89" s="68"/>
      <c r="AC89" s="68"/>
      <c r="AD89" s="68"/>
      <c r="AE89" s="68"/>
      <c r="AF89" s="68"/>
      <c r="AG89" s="511"/>
      <c r="AH89" s="511"/>
      <c r="AI89" s="512"/>
      <c r="AK89" s="126"/>
    </row>
    <row r="90" spans="1:37" s="23" customFormat="1" ht="15" customHeight="1">
      <c r="A90" s="513"/>
      <c r="B90" s="514"/>
      <c r="C90" s="514"/>
      <c r="D90" s="514"/>
      <c r="E90" s="514"/>
      <c r="F90" s="515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3"/>
      <c r="T90" s="514"/>
      <c r="U90" s="514"/>
      <c r="V90" s="514"/>
      <c r="W90" s="514"/>
      <c r="X90" s="515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4"/>
      <c r="AH90" s="514"/>
      <c r="AI90" s="515"/>
      <c r="AK90" s="126"/>
    </row>
    <row r="91" spans="1:37" s="23" customFormat="1" ht="9.9499999999999993" customHeight="1">
      <c r="A91" s="516"/>
      <c r="B91" s="517"/>
      <c r="C91" s="517"/>
      <c r="D91" s="517"/>
      <c r="E91" s="517"/>
      <c r="F91" s="518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6"/>
      <c r="T91" s="517"/>
      <c r="U91" s="517"/>
      <c r="V91" s="517"/>
      <c r="W91" s="517"/>
      <c r="X91" s="518"/>
      <c r="Y91" s="85"/>
      <c r="Z91" s="86"/>
      <c r="AA91" s="86"/>
      <c r="AB91" s="86"/>
      <c r="AC91" s="86"/>
      <c r="AD91" s="86"/>
      <c r="AE91" s="86"/>
      <c r="AF91" s="86"/>
      <c r="AG91" s="517"/>
      <c r="AH91" s="517"/>
      <c r="AI91" s="518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19" t="s">
        <v>254</v>
      </c>
      <c r="B93" s="519"/>
      <c r="C93" s="519"/>
      <c r="D93" s="519"/>
      <c r="E93" s="519"/>
      <c r="F93" s="519"/>
      <c r="G93" s="519"/>
      <c r="H93" s="519"/>
      <c r="I93" s="519"/>
      <c r="J93" s="519"/>
      <c r="K93" s="519"/>
      <c r="L93" s="519"/>
      <c r="M93" s="519"/>
      <c r="N93" s="519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3" t="s">
        <v>191</v>
      </c>
      <c r="B95" s="494"/>
      <c r="C95" s="494"/>
      <c r="D95" s="494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4"/>
      <c r="S95" s="494"/>
      <c r="T95" s="494"/>
      <c r="U95" s="494"/>
      <c r="V95" s="494"/>
      <c r="W95" s="494"/>
      <c r="X95" s="494"/>
      <c r="Y95" s="494"/>
      <c r="Z95" s="494"/>
      <c r="AA95" s="494"/>
      <c r="AB95" s="494"/>
      <c r="AC95" s="494"/>
      <c r="AD95" s="494"/>
      <c r="AE95" s="494"/>
      <c r="AF95" s="494"/>
      <c r="AG95" s="494"/>
      <c r="AH95" s="494"/>
      <c r="AI95" s="520"/>
    </row>
    <row r="96" spans="1:37" ht="30" customHeight="1">
      <c r="A96" s="468" t="s">
        <v>255</v>
      </c>
      <c r="B96" s="469"/>
      <c r="C96" s="469"/>
      <c r="D96" s="469"/>
      <c r="E96" s="469"/>
      <c r="F96" s="469"/>
      <c r="G96" s="469"/>
      <c r="H96" s="469"/>
      <c r="I96" s="469"/>
      <c r="J96" s="469"/>
      <c r="K96" s="469"/>
      <c r="L96" s="469"/>
      <c r="M96" s="469"/>
      <c r="N96" s="469"/>
      <c r="O96" s="469"/>
      <c r="P96" s="469"/>
      <c r="Q96" s="469"/>
      <c r="R96" s="469"/>
      <c r="S96" s="469"/>
      <c r="T96" s="469"/>
      <c r="U96" s="469"/>
      <c r="V96" s="469"/>
      <c r="W96" s="469"/>
      <c r="X96" s="469"/>
      <c r="Y96" s="469"/>
      <c r="Z96" s="469"/>
      <c r="AA96" s="469"/>
      <c r="AB96" s="469"/>
      <c r="AC96" s="469"/>
      <c r="AD96" s="495" t="s">
        <v>22</v>
      </c>
      <c r="AE96" s="496"/>
      <c r="AF96" s="496"/>
      <c r="AG96" s="496"/>
      <c r="AH96" s="496"/>
      <c r="AI96" s="497"/>
    </row>
    <row r="97" spans="1:39" ht="30" customHeight="1">
      <c r="A97" s="493" t="s">
        <v>256</v>
      </c>
      <c r="B97" s="494"/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  <c r="AA97" s="494"/>
      <c r="AB97" s="494"/>
      <c r="AC97" s="494"/>
      <c r="AD97" s="498">
        <f>IF(AD96="TAK","wpisz kwotę",0)</f>
        <v>0</v>
      </c>
      <c r="AE97" s="499"/>
      <c r="AF97" s="499"/>
      <c r="AG97" s="499"/>
      <c r="AH97" s="499"/>
      <c r="AI97" s="500"/>
    </row>
    <row r="98" spans="1:39" s="88" customFormat="1" ht="15" customHeight="1">
      <c r="A98" s="463" t="s">
        <v>112</v>
      </c>
      <c r="B98" s="464"/>
      <c r="C98" s="464"/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  <c r="R98" s="464"/>
      <c r="S98" s="464"/>
      <c r="T98" s="464"/>
      <c r="U98" s="464"/>
      <c r="V98" s="464"/>
      <c r="W98" s="464"/>
      <c r="X98" s="464"/>
      <c r="Y98" s="464"/>
      <c r="Z98" s="464"/>
      <c r="AA98" s="464"/>
      <c r="AB98" s="464"/>
      <c r="AC98" s="464"/>
      <c r="AD98" s="464"/>
      <c r="AE98" s="464"/>
      <c r="AF98" s="464"/>
      <c r="AG98" s="464"/>
      <c r="AH98" s="464"/>
      <c r="AI98" s="505"/>
    </row>
    <row r="99" spans="1:39" ht="29.25" customHeight="1">
      <c r="A99" s="493" t="s">
        <v>257</v>
      </c>
      <c r="B99" s="494"/>
      <c r="C99" s="494"/>
      <c r="D99" s="494"/>
      <c r="E99" s="494"/>
      <c r="F99" s="494"/>
      <c r="G99" s="494"/>
      <c r="H99" s="494"/>
      <c r="I99" s="494"/>
      <c r="J99" s="494"/>
      <c r="K99" s="494"/>
      <c r="L99" s="494"/>
      <c r="M99" s="494"/>
      <c r="N99" s="494"/>
      <c r="O99" s="494"/>
      <c r="P99" s="494"/>
      <c r="Q99" s="494"/>
      <c r="R99" s="494"/>
      <c r="S99" s="494"/>
      <c r="T99" s="494"/>
      <c r="U99" s="494"/>
      <c r="V99" s="494"/>
      <c r="W99" s="494"/>
      <c r="X99" s="494"/>
      <c r="Y99" s="494"/>
      <c r="Z99" s="494"/>
      <c r="AA99" s="494"/>
      <c r="AB99" s="494"/>
      <c r="AC99" s="494"/>
      <c r="AD99" s="495" t="s">
        <v>22</v>
      </c>
      <c r="AE99" s="496"/>
      <c r="AF99" s="496"/>
      <c r="AG99" s="496"/>
      <c r="AH99" s="496"/>
      <c r="AI99" s="497"/>
    </row>
    <row r="100" spans="1:39" ht="37.5" customHeight="1">
      <c r="A100" s="493" t="s">
        <v>258</v>
      </c>
      <c r="B100" s="494"/>
      <c r="C100" s="494"/>
      <c r="D100" s="494"/>
      <c r="E100" s="494"/>
      <c r="F100" s="494"/>
      <c r="G100" s="494"/>
      <c r="H100" s="494"/>
      <c r="I100" s="494"/>
      <c r="J100" s="494"/>
      <c r="K100" s="494"/>
      <c r="L100" s="494"/>
      <c r="M100" s="494"/>
      <c r="N100" s="494"/>
      <c r="O100" s="494"/>
      <c r="P100" s="494"/>
      <c r="Q100" s="494"/>
      <c r="R100" s="494"/>
      <c r="S100" s="494"/>
      <c r="T100" s="494"/>
      <c r="U100" s="494"/>
      <c r="V100" s="494"/>
      <c r="W100" s="494"/>
      <c r="X100" s="494"/>
      <c r="Y100" s="494"/>
      <c r="Z100" s="494"/>
      <c r="AA100" s="494"/>
      <c r="AB100" s="494"/>
      <c r="AC100" s="494"/>
      <c r="AD100" s="495" t="s">
        <v>22</v>
      </c>
      <c r="AE100" s="496"/>
      <c r="AF100" s="496"/>
      <c r="AG100" s="496"/>
      <c r="AH100" s="496"/>
      <c r="AI100" s="497"/>
    </row>
    <row r="101" spans="1:39" ht="44.45" customHeight="1">
      <c r="A101" s="493" t="s">
        <v>259</v>
      </c>
      <c r="B101" s="494"/>
      <c r="C101" s="494"/>
      <c r="D101" s="494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  <c r="AA101" s="494"/>
      <c r="AB101" s="494"/>
      <c r="AC101" s="494"/>
      <c r="AD101" s="498">
        <f>IF(AD99="TAK","wpisz liczbę",IF(AD100="TAK","wpisz liczbę",0))</f>
        <v>0</v>
      </c>
      <c r="AE101" s="499"/>
      <c r="AF101" s="499"/>
      <c r="AG101" s="499"/>
      <c r="AH101" s="499"/>
      <c r="AI101" s="500"/>
    </row>
    <row r="102" spans="1:39" s="23" customFormat="1" ht="12" customHeight="1">
      <c r="A102" s="501" t="s">
        <v>301</v>
      </c>
      <c r="B102" s="501"/>
      <c r="C102" s="501"/>
      <c r="D102" s="501"/>
      <c r="E102" s="501"/>
      <c r="F102" s="501"/>
      <c r="G102" s="501"/>
      <c r="H102" s="501"/>
      <c r="I102" s="501"/>
      <c r="J102" s="501"/>
      <c r="K102" s="501"/>
      <c r="L102" s="501"/>
      <c r="M102" s="501"/>
      <c r="N102" s="501"/>
      <c r="O102" s="501"/>
      <c r="P102" s="501"/>
      <c r="Q102" s="501"/>
      <c r="R102" s="501"/>
      <c r="S102" s="501"/>
      <c r="T102" s="501"/>
      <c r="U102" s="501"/>
      <c r="V102" s="501"/>
      <c r="W102" s="501"/>
      <c r="X102" s="501"/>
      <c r="Y102" s="501"/>
      <c r="Z102" s="501"/>
      <c r="AA102" s="501"/>
      <c r="AB102" s="501"/>
      <c r="AC102" s="501"/>
      <c r="AD102" s="501"/>
      <c r="AE102" s="501"/>
      <c r="AF102" s="501"/>
      <c r="AG102" s="501"/>
      <c r="AH102" s="501"/>
      <c r="AI102" s="501"/>
      <c r="AJ102" s="22"/>
      <c r="AK102" s="22"/>
      <c r="AL102" s="22"/>
      <c r="AM102" s="22"/>
    </row>
    <row r="103" spans="1:39" ht="15" customHeight="1">
      <c r="A103" s="503" t="s">
        <v>379</v>
      </c>
      <c r="B103" s="503"/>
      <c r="C103" s="503"/>
      <c r="D103" s="503"/>
      <c r="E103" s="503"/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503"/>
      <c r="Z103" s="503"/>
      <c r="AA103" s="503"/>
      <c r="AB103" s="506">
        <v>300000</v>
      </c>
      <c r="AC103" s="507"/>
      <c r="AD103" s="507"/>
      <c r="AE103" s="507"/>
      <c r="AF103" s="507"/>
      <c r="AG103" s="507"/>
      <c r="AH103" s="507"/>
      <c r="AI103" s="508"/>
      <c r="AK103" s="148"/>
    </row>
    <row r="104" spans="1:39" ht="15" customHeight="1">
      <c r="A104" s="503" t="s">
        <v>380</v>
      </c>
      <c r="B104" s="503"/>
      <c r="C104" s="503"/>
      <c r="D104" s="503"/>
      <c r="E104" s="503"/>
      <c r="F104" s="503"/>
      <c r="G104" s="503"/>
      <c r="H104" s="503"/>
      <c r="I104" s="503"/>
      <c r="J104" s="503"/>
      <c r="K104" s="503"/>
      <c r="L104" s="503"/>
      <c r="M104" s="503"/>
      <c r="N104" s="503"/>
      <c r="O104" s="503"/>
      <c r="P104" s="503"/>
      <c r="Q104" s="503"/>
      <c r="R104" s="503"/>
      <c r="S104" s="503"/>
      <c r="T104" s="503"/>
      <c r="U104" s="503"/>
      <c r="V104" s="503"/>
      <c r="W104" s="503"/>
      <c r="X104" s="503"/>
      <c r="Y104" s="503"/>
      <c r="Z104" s="503"/>
      <c r="AA104" s="504"/>
      <c r="AB104" s="502" t="s">
        <v>381</v>
      </c>
      <c r="AC104" s="502"/>
      <c r="AD104" s="502"/>
      <c r="AE104" s="502"/>
      <c r="AF104" s="502"/>
      <c r="AG104" s="502"/>
      <c r="AH104" s="502"/>
      <c r="AI104" s="502"/>
      <c r="AK104" s="148"/>
    </row>
    <row r="105" spans="1:39" ht="15" customHeight="1">
      <c r="A105" s="487" t="s">
        <v>382</v>
      </c>
      <c r="B105" s="488"/>
      <c r="C105" s="488"/>
      <c r="D105" s="488"/>
      <c r="E105" s="488"/>
      <c r="F105" s="488"/>
      <c r="G105" s="488"/>
      <c r="H105" s="488"/>
      <c r="I105" s="488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88"/>
      <c r="AA105" s="489"/>
      <c r="AB105" s="490" t="s">
        <v>300</v>
      </c>
      <c r="AC105" s="491"/>
      <c r="AD105" s="491"/>
      <c r="AE105" s="491"/>
      <c r="AF105" s="491"/>
      <c r="AG105" s="491"/>
      <c r="AH105" s="491"/>
      <c r="AI105" s="492"/>
    </row>
    <row r="106" spans="1:39" ht="15" customHeight="1">
      <c r="A106" s="474" t="s">
        <v>383</v>
      </c>
      <c r="B106" s="474"/>
      <c r="C106" s="474"/>
      <c r="D106" s="475"/>
      <c r="E106" s="475"/>
      <c r="F106" s="475"/>
      <c r="G106" s="475"/>
      <c r="H106" s="475"/>
      <c r="I106" s="475"/>
      <c r="J106" s="475"/>
      <c r="K106" s="475"/>
      <c r="L106" s="475"/>
      <c r="M106" s="475"/>
      <c r="N106" s="475"/>
      <c r="O106" s="475"/>
      <c r="P106" s="475"/>
      <c r="Q106" s="475"/>
      <c r="R106" s="475"/>
      <c r="S106" s="475"/>
      <c r="T106" s="475"/>
      <c r="U106" s="475"/>
      <c r="V106" s="475"/>
      <c r="W106" s="475"/>
      <c r="X106" s="475"/>
      <c r="Y106" s="475"/>
      <c r="Z106" s="475"/>
      <c r="AA106" s="475"/>
      <c r="AB106" s="476"/>
      <c r="AC106" s="476"/>
      <c r="AD106" s="476"/>
      <c r="AE106" s="476"/>
      <c r="AF106" s="476"/>
      <c r="AG106" s="476"/>
      <c r="AH106" s="476"/>
      <c r="AI106" s="476"/>
      <c r="AK106" s="107"/>
      <c r="AL106" s="107"/>
      <c r="AM106" s="107"/>
    </row>
    <row r="107" spans="1:39" ht="15" customHeight="1">
      <c r="A107" s="474" t="s">
        <v>384</v>
      </c>
      <c r="B107" s="474"/>
      <c r="C107" s="474"/>
      <c r="D107" s="475"/>
      <c r="E107" s="475"/>
      <c r="F107" s="475"/>
      <c r="G107" s="475"/>
      <c r="H107" s="475"/>
      <c r="I107" s="475"/>
      <c r="J107" s="475"/>
      <c r="K107" s="475"/>
      <c r="L107" s="475"/>
      <c r="M107" s="475"/>
      <c r="N107" s="475"/>
      <c r="O107" s="475"/>
      <c r="P107" s="475"/>
      <c r="Q107" s="475"/>
      <c r="R107" s="475"/>
      <c r="S107" s="475"/>
      <c r="T107" s="475"/>
      <c r="U107" s="475"/>
      <c r="V107" s="475"/>
      <c r="W107" s="475"/>
      <c r="X107" s="475"/>
      <c r="Y107" s="475"/>
      <c r="Z107" s="475"/>
      <c r="AA107" s="475"/>
      <c r="AB107" s="476"/>
      <c r="AC107" s="476"/>
      <c r="AD107" s="476"/>
      <c r="AE107" s="476"/>
      <c r="AF107" s="476"/>
      <c r="AG107" s="476"/>
      <c r="AH107" s="476"/>
      <c r="AI107" s="476"/>
      <c r="AK107" s="107"/>
      <c r="AL107" s="107"/>
      <c r="AM107" s="107"/>
    </row>
    <row r="108" spans="1:39" ht="15" customHeight="1">
      <c r="A108" s="474" t="s">
        <v>385</v>
      </c>
      <c r="B108" s="474"/>
      <c r="C108" s="474"/>
      <c r="D108" s="475"/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75"/>
      <c r="W108" s="475"/>
      <c r="X108" s="475"/>
      <c r="Y108" s="475"/>
      <c r="Z108" s="475"/>
      <c r="AA108" s="475"/>
      <c r="AB108" s="476"/>
      <c r="AC108" s="476"/>
      <c r="AD108" s="476"/>
      <c r="AE108" s="476"/>
      <c r="AF108" s="476"/>
      <c r="AG108" s="476"/>
      <c r="AH108" s="476"/>
      <c r="AI108" s="476"/>
      <c r="AK108" s="107"/>
      <c r="AL108" s="107"/>
      <c r="AM108" s="107"/>
    </row>
    <row r="109" spans="1:39" s="107" customFormat="1" ht="15" customHeight="1">
      <c r="A109" s="477" t="s">
        <v>386</v>
      </c>
      <c r="B109" s="477"/>
      <c r="C109" s="477"/>
      <c r="D109" s="475"/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  <c r="W109" s="475"/>
      <c r="X109" s="475"/>
      <c r="Y109" s="475"/>
      <c r="Z109" s="475"/>
      <c r="AA109" s="475"/>
      <c r="AB109" s="476"/>
      <c r="AC109" s="476"/>
      <c r="AD109" s="476"/>
      <c r="AE109" s="476"/>
      <c r="AF109" s="476"/>
      <c r="AG109" s="476"/>
      <c r="AH109" s="476"/>
      <c r="AI109" s="476"/>
      <c r="AL109" s="161"/>
      <c r="AM109" s="161"/>
    </row>
    <row r="110" spans="1:39" ht="15" customHeight="1">
      <c r="A110" s="463" t="s">
        <v>387</v>
      </c>
      <c r="B110" s="464"/>
      <c r="C110" s="464"/>
      <c r="D110" s="464"/>
      <c r="E110" s="464"/>
      <c r="F110" s="464"/>
      <c r="G110" s="464"/>
      <c r="H110" s="464"/>
      <c r="I110" s="464"/>
      <c r="J110" s="464"/>
      <c r="K110" s="464"/>
      <c r="L110" s="464"/>
      <c r="M110" s="464"/>
      <c r="N110" s="464"/>
      <c r="O110" s="464"/>
      <c r="P110" s="464"/>
      <c r="Q110" s="464"/>
      <c r="R110" s="464"/>
      <c r="S110" s="464"/>
      <c r="T110" s="464"/>
      <c r="U110" s="464"/>
      <c r="V110" s="464"/>
      <c r="W110" s="464"/>
      <c r="X110" s="464"/>
      <c r="Y110" s="464"/>
      <c r="Z110" s="464"/>
      <c r="AA110" s="464"/>
      <c r="AB110" s="465">
        <f ca="1">SUM(AB106:OFFSET(Laczna_kwota_11,-1,28))</f>
        <v>0</v>
      </c>
      <c r="AC110" s="466"/>
      <c r="AD110" s="466"/>
      <c r="AE110" s="466"/>
      <c r="AF110" s="466"/>
      <c r="AG110" s="466"/>
      <c r="AH110" s="466"/>
      <c r="AI110" s="467"/>
      <c r="AK110" s="162" t="s">
        <v>264</v>
      </c>
      <c r="AM110" s="161"/>
    </row>
    <row r="111" spans="1:39" ht="15" customHeight="1">
      <c r="A111" s="478" t="s">
        <v>388</v>
      </c>
      <c r="B111" s="479"/>
      <c r="C111" s="479"/>
      <c r="D111" s="479"/>
      <c r="E111" s="479"/>
      <c r="F111" s="479"/>
      <c r="G111" s="479"/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  <c r="T111" s="479"/>
      <c r="U111" s="479"/>
      <c r="V111" s="479"/>
      <c r="W111" s="479"/>
      <c r="X111" s="479"/>
      <c r="Y111" s="479"/>
      <c r="Z111" s="479"/>
      <c r="AA111" s="479"/>
      <c r="AB111" s="480">
        <f ca="1">Zal_B_IV_A9.1!AE2</f>
        <v>0</v>
      </c>
      <c r="AC111" s="481"/>
      <c r="AD111" s="481"/>
      <c r="AE111" s="481"/>
      <c r="AF111" s="481"/>
      <c r="AG111" s="481"/>
      <c r="AH111" s="481"/>
      <c r="AI111" s="481"/>
      <c r="AK111" s="330" t="s">
        <v>265</v>
      </c>
      <c r="AM111" s="161"/>
    </row>
    <row r="112" spans="1:39" ht="25.5" customHeight="1">
      <c r="A112" s="468" t="s">
        <v>392</v>
      </c>
      <c r="B112" s="469"/>
      <c r="C112" s="469"/>
      <c r="D112" s="469"/>
      <c r="E112" s="469"/>
      <c r="F112" s="469"/>
      <c r="G112" s="469"/>
      <c r="H112" s="469"/>
      <c r="I112" s="469"/>
      <c r="J112" s="469"/>
      <c r="K112" s="469"/>
      <c r="L112" s="469"/>
      <c r="M112" s="469"/>
      <c r="N112" s="469"/>
      <c r="O112" s="469"/>
      <c r="P112" s="469"/>
      <c r="Q112" s="469"/>
      <c r="R112" s="469"/>
      <c r="S112" s="469"/>
      <c r="T112" s="469"/>
      <c r="U112" s="469"/>
      <c r="V112" s="469"/>
      <c r="W112" s="469"/>
      <c r="X112" s="469"/>
      <c r="Y112" s="469"/>
      <c r="Z112" s="469"/>
      <c r="AA112" s="470"/>
      <c r="AB112" s="471">
        <f ca="1">AB103-AB110</f>
        <v>300000</v>
      </c>
      <c r="AC112" s="472"/>
      <c r="AD112" s="472"/>
      <c r="AE112" s="472"/>
      <c r="AF112" s="472"/>
      <c r="AG112" s="472"/>
      <c r="AH112" s="472"/>
      <c r="AI112" s="473"/>
      <c r="AM112" s="161"/>
    </row>
    <row r="113" spans="1:39" ht="21" customHeight="1">
      <c r="A113" s="486" t="s">
        <v>391</v>
      </c>
      <c r="B113" s="486"/>
      <c r="C113" s="486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6"/>
      <c r="V113" s="486"/>
      <c r="W113" s="486"/>
      <c r="X113" s="486"/>
      <c r="Y113" s="486"/>
      <c r="Z113" s="486"/>
      <c r="AA113" s="486"/>
      <c r="AB113" s="486"/>
      <c r="AC113" s="486"/>
      <c r="AD113" s="486"/>
      <c r="AE113" s="486"/>
      <c r="AF113" s="486"/>
      <c r="AG113" s="486"/>
      <c r="AH113" s="486"/>
      <c r="AI113" s="486"/>
      <c r="AM113" s="161"/>
    </row>
    <row r="114" spans="1:39" ht="21" customHeight="1">
      <c r="A114" s="486" t="s">
        <v>389</v>
      </c>
      <c r="B114" s="486"/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6"/>
      <c r="V114" s="486"/>
      <c r="W114" s="486"/>
      <c r="X114" s="486"/>
      <c r="Y114" s="486"/>
      <c r="Z114" s="486"/>
      <c r="AA114" s="486"/>
      <c r="AB114" s="485" t="s">
        <v>8</v>
      </c>
      <c r="AC114" s="485"/>
      <c r="AD114" s="484"/>
      <c r="AE114" s="117"/>
      <c r="AF114" s="483" t="s">
        <v>9</v>
      </c>
      <c r="AG114" s="484"/>
      <c r="AH114" s="482"/>
      <c r="AI114" s="482"/>
      <c r="AM114" s="161"/>
    </row>
    <row r="115" spans="1:39" ht="21" customHeight="1">
      <c r="A115" s="486" t="s">
        <v>390</v>
      </c>
      <c r="B115" s="486"/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86"/>
      <c r="AA115" s="486"/>
      <c r="AB115" s="485" t="s">
        <v>8</v>
      </c>
      <c r="AC115" s="485"/>
      <c r="AD115" s="484"/>
      <c r="AE115" s="117"/>
      <c r="AF115" s="483" t="s">
        <v>9</v>
      </c>
      <c r="AG115" s="484"/>
      <c r="AH115" s="482"/>
      <c r="AI115" s="482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6" t="s">
        <v>217</v>
      </c>
      <c r="B1" s="626"/>
      <c r="C1" s="626"/>
      <c r="D1" s="626"/>
    </row>
    <row r="2" spans="1:4" ht="15" customHeight="1">
      <c r="A2" s="628" t="s">
        <v>24</v>
      </c>
      <c r="B2" s="628"/>
      <c r="C2" s="627" t="s">
        <v>22</v>
      </c>
      <c r="D2" s="627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0" t="s">
        <v>196</v>
      </c>
      <c r="B4" s="630"/>
      <c r="C4" s="629" t="s">
        <v>8</v>
      </c>
      <c r="D4" s="629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1" t="s">
        <v>207</v>
      </c>
      <c r="C7" s="632"/>
      <c r="D7" s="633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509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502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0" t="s">
        <v>174</v>
      </c>
      <c r="B22" s="630"/>
      <c r="C22" s="634" t="s">
        <v>22</v>
      </c>
      <c r="D22" s="634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8" t="s">
        <v>270</v>
      </c>
      <c r="B25" s="639"/>
      <c r="C25" s="640" t="s">
        <v>22</v>
      </c>
      <c r="D25" s="641"/>
    </row>
    <row r="26" spans="1:4" ht="39.950000000000003" customHeight="1">
      <c r="A26" s="174" t="s">
        <v>5</v>
      </c>
      <c r="B26" s="177" t="s">
        <v>273</v>
      </c>
      <c r="C26" s="336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0" t="s">
        <v>339</v>
      </c>
      <c r="B32" s="630"/>
      <c r="C32" s="634" t="s">
        <v>22</v>
      </c>
      <c r="D32" s="634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5" t="s">
        <v>11</v>
      </c>
      <c r="B36" s="636"/>
      <c r="C36" s="637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5"/>
      <c r="B37" s="625"/>
      <c r="C37" s="625"/>
      <c r="D37" s="625"/>
      <c r="F37" s="130" t="s">
        <v>265</v>
      </c>
    </row>
    <row r="38" spans="1:6" ht="165.6" customHeight="1">
      <c r="A38" s="623" t="s">
        <v>510</v>
      </c>
      <c r="B38" s="624"/>
      <c r="C38" s="624"/>
      <c r="D38" s="624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0" zoomScaleNormal="85" zoomScaleSheetLayoutView="100" zoomScalePageLayoutView="110" workbookViewId="0">
      <selection activeCell="Q12" sqref="Q12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1" t="s">
        <v>195</v>
      </c>
      <c r="D3" s="651"/>
      <c r="E3" s="258"/>
      <c r="F3" s="652"/>
      <c r="G3" s="653"/>
      <c r="H3" s="653"/>
      <c r="I3" s="653"/>
      <c r="J3" s="654"/>
      <c r="K3" s="645"/>
      <c r="L3" s="646"/>
      <c r="M3" s="646"/>
      <c r="N3" s="646"/>
      <c r="O3" s="646"/>
      <c r="P3" s="646"/>
    </row>
    <row r="4" spans="1:16" ht="12" customHeight="1">
      <c r="A4" s="91"/>
      <c r="B4" s="144"/>
      <c r="C4" s="258" t="s">
        <v>113</v>
      </c>
      <c r="D4" s="258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5"/>
      <c r="D5" s="656"/>
      <c r="E5" s="656"/>
      <c r="F5" s="656"/>
      <c r="G5" s="656"/>
      <c r="H5" s="656"/>
      <c r="I5" s="656"/>
      <c r="J5" s="657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48" t="s">
        <v>194</v>
      </c>
      <c r="D7" s="648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7" t="s">
        <v>508</v>
      </c>
      <c r="D8" s="647"/>
      <c r="E8" s="647"/>
      <c r="F8" s="647"/>
      <c r="G8" s="647"/>
      <c r="H8" s="647"/>
      <c r="I8" s="647"/>
      <c r="J8" s="647"/>
    </row>
    <row r="9" spans="1:16" s="6" customFormat="1" ht="26.45" customHeight="1">
      <c r="A9" s="5"/>
      <c r="B9" s="155" t="s">
        <v>114</v>
      </c>
      <c r="C9" s="649" t="s">
        <v>505</v>
      </c>
      <c r="D9" s="649"/>
      <c r="E9" s="649"/>
      <c r="F9" s="649"/>
      <c r="G9" s="649"/>
      <c r="H9" s="649"/>
      <c r="I9" s="649"/>
      <c r="J9" s="649"/>
    </row>
    <row r="10" spans="1:16" s="6" customFormat="1" ht="47.25" customHeight="1">
      <c r="A10" s="5"/>
      <c r="B10" s="155" t="s">
        <v>115</v>
      </c>
      <c r="C10" s="649" t="s">
        <v>393</v>
      </c>
      <c r="D10" s="649"/>
      <c r="E10" s="649"/>
      <c r="F10" s="649"/>
      <c r="G10" s="649"/>
      <c r="H10" s="649"/>
      <c r="I10" s="649"/>
      <c r="J10" s="649"/>
    </row>
    <row r="11" spans="1:16" s="6" customFormat="1" ht="43.15" customHeight="1">
      <c r="A11" s="5"/>
      <c r="B11" s="155" t="s">
        <v>116</v>
      </c>
      <c r="C11" s="650" t="s">
        <v>457</v>
      </c>
      <c r="D11" s="650"/>
      <c r="E11" s="650"/>
      <c r="F11" s="650"/>
      <c r="G11" s="650"/>
      <c r="H11" s="650"/>
      <c r="I11" s="650"/>
      <c r="J11" s="650"/>
    </row>
    <row r="12" spans="1:16" s="6" customFormat="1" ht="15" customHeight="1">
      <c r="A12" s="5"/>
      <c r="B12" s="155" t="s">
        <v>150</v>
      </c>
      <c r="C12" s="659" t="s">
        <v>220</v>
      </c>
      <c r="D12" s="659"/>
      <c r="E12" s="659"/>
      <c r="F12" s="659"/>
      <c r="G12" s="659"/>
      <c r="H12" s="659"/>
      <c r="I12" s="659"/>
      <c r="J12" s="659"/>
    </row>
    <row r="13" spans="1:16" s="6" customFormat="1" ht="15.95" customHeight="1">
      <c r="A13" s="5"/>
      <c r="B13" s="155" t="s">
        <v>160</v>
      </c>
      <c r="C13" s="650" t="s">
        <v>240</v>
      </c>
      <c r="D13" s="650"/>
      <c r="E13" s="650"/>
      <c r="F13" s="650"/>
      <c r="G13" s="650"/>
      <c r="H13" s="650"/>
      <c r="I13" s="650"/>
      <c r="J13" s="650"/>
    </row>
    <row r="14" spans="1:16" s="6" customFormat="1" ht="13.5" customHeight="1">
      <c r="A14" s="5"/>
      <c r="B14" s="156" t="s">
        <v>221</v>
      </c>
      <c r="C14" s="642" t="s">
        <v>236</v>
      </c>
      <c r="D14" s="642"/>
      <c r="E14" s="170"/>
      <c r="F14" s="281" t="s">
        <v>357</v>
      </c>
      <c r="G14" s="170"/>
      <c r="H14" s="281" t="s">
        <v>358</v>
      </c>
      <c r="I14" s="171"/>
      <c r="J14" s="281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2" t="s">
        <v>241</v>
      </c>
      <c r="E16" s="650"/>
      <c r="F16" s="650"/>
      <c r="G16" s="650"/>
      <c r="H16" s="650"/>
      <c r="I16" s="650"/>
      <c r="J16" s="650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2" t="s">
        <v>243</v>
      </c>
      <c r="E18" s="650"/>
      <c r="F18" s="650"/>
      <c r="G18" s="650"/>
      <c r="H18" s="650"/>
      <c r="I18" s="650"/>
      <c r="J18" s="650"/>
    </row>
    <row r="19" spans="1:11" s="6" customFormat="1" ht="4.5" customHeight="1">
      <c r="A19" s="5"/>
      <c r="B19" s="156"/>
      <c r="C19" s="112"/>
      <c r="D19" s="650" t="s">
        <v>242</v>
      </c>
      <c r="E19" s="650"/>
      <c r="F19" s="650"/>
      <c r="G19" s="650"/>
      <c r="H19" s="650"/>
      <c r="I19" s="650"/>
      <c r="J19" s="650"/>
    </row>
    <row r="20" spans="1:11" s="6" customFormat="1" ht="14.25" customHeight="1">
      <c r="A20" s="5"/>
      <c r="B20" s="156"/>
      <c r="C20" s="113"/>
      <c r="D20" s="650"/>
      <c r="E20" s="650"/>
      <c r="F20" s="650"/>
      <c r="G20" s="650"/>
      <c r="H20" s="650"/>
      <c r="I20" s="650"/>
      <c r="J20" s="650"/>
    </row>
    <row r="21" spans="1:11" s="6" customFormat="1" ht="5.25" customHeight="1">
      <c r="A21" s="5"/>
      <c r="B21" s="156"/>
      <c r="C21" s="142"/>
      <c r="D21" s="650"/>
      <c r="E21" s="650"/>
      <c r="F21" s="650"/>
      <c r="G21" s="650"/>
      <c r="H21" s="650"/>
      <c r="I21" s="650"/>
      <c r="J21" s="650"/>
    </row>
    <row r="22" spans="1:11" s="6" customFormat="1" ht="16.899999999999999" customHeight="1">
      <c r="A22" s="5"/>
      <c r="B22" s="156" t="s">
        <v>232</v>
      </c>
      <c r="C22" s="664" t="s">
        <v>233</v>
      </c>
      <c r="D22" s="664"/>
      <c r="E22" s="664"/>
      <c r="F22" s="664"/>
      <c r="G22" s="664"/>
      <c r="H22" s="664"/>
      <c r="I22" s="664"/>
      <c r="J22" s="664"/>
      <c r="K22" s="96"/>
    </row>
    <row r="23" spans="1:11" s="6" customFormat="1" ht="4.5" customHeight="1">
      <c r="A23" s="5"/>
      <c r="B23" s="156"/>
      <c r="C23" s="112"/>
      <c r="D23" s="650" t="s">
        <v>235</v>
      </c>
      <c r="E23" s="650"/>
      <c r="F23" s="650"/>
      <c r="G23" s="650"/>
      <c r="H23" s="650"/>
      <c r="I23" s="650"/>
      <c r="J23" s="650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50"/>
      <c r="E24" s="650"/>
      <c r="F24" s="650"/>
      <c r="G24" s="650"/>
      <c r="H24" s="650"/>
      <c r="I24" s="650"/>
      <c r="J24" s="650"/>
      <c r="K24" s="96"/>
    </row>
    <row r="25" spans="1:11" s="6" customFormat="1" ht="4.5" customHeight="1">
      <c r="A25" s="5"/>
      <c r="B25" s="156"/>
      <c r="C25" s="112"/>
      <c r="D25" s="650"/>
      <c r="E25" s="650"/>
      <c r="F25" s="650"/>
      <c r="G25" s="650"/>
      <c r="H25" s="650"/>
      <c r="I25" s="650"/>
      <c r="J25" s="650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3" t="s">
        <v>234</v>
      </c>
      <c r="E26" s="644"/>
      <c r="F26" s="644"/>
      <c r="G26" s="644"/>
      <c r="H26" s="644"/>
      <c r="I26" s="644"/>
      <c r="J26" s="644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3" t="s">
        <v>244</v>
      </c>
      <c r="E28" s="644"/>
      <c r="F28" s="644"/>
      <c r="G28" s="644"/>
      <c r="H28" s="644"/>
      <c r="I28" s="644"/>
      <c r="J28" s="644"/>
      <c r="K28" s="96"/>
    </row>
    <row r="29" spans="1:11" s="6" customFormat="1" ht="24.6" customHeight="1">
      <c r="A29" s="5"/>
      <c r="B29" s="157" t="s">
        <v>4</v>
      </c>
      <c r="C29" s="663" t="s">
        <v>120</v>
      </c>
      <c r="D29" s="663"/>
      <c r="E29" s="663"/>
      <c r="F29" s="663"/>
      <c r="G29" s="663"/>
      <c r="H29" s="663"/>
      <c r="I29" s="663"/>
      <c r="J29" s="663"/>
    </row>
    <row r="30" spans="1:11" s="6" customFormat="1" ht="23.45" customHeight="1">
      <c r="A30" s="97"/>
      <c r="B30" s="168" t="s">
        <v>117</v>
      </c>
      <c r="C30" s="644" t="s">
        <v>163</v>
      </c>
      <c r="D30" s="644"/>
      <c r="E30" s="644"/>
      <c r="F30" s="644"/>
      <c r="G30" s="644"/>
      <c r="H30" s="644"/>
      <c r="I30" s="644"/>
      <c r="J30" s="644"/>
    </row>
    <row r="31" spans="1:11" s="6" customFormat="1" ht="39.6" customHeight="1">
      <c r="A31" s="98"/>
      <c r="B31" s="168" t="s">
        <v>114</v>
      </c>
      <c r="C31" s="661" t="s">
        <v>458</v>
      </c>
      <c r="D31" s="661"/>
      <c r="E31" s="661"/>
      <c r="F31" s="661"/>
      <c r="G31" s="661"/>
      <c r="H31" s="661"/>
      <c r="I31" s="661"/>
      <c r="J31" s="661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5"/>
      <c r="C33" s="666"/>
      <c r="D33" s="667"/>
      <c r="E33" s="280"/>
      <c r="F33" s="671"/>
      <c r="G33" s="672"/>
      <c r="H33" s="672"/>
      <c r="I33" s="672"/>
      <c r="J33" s="673"/>
    </row>
    <row r="34" spans="1:10" ht="30.6" customHeight="1">
      <c r="A34" s="99"/>
      <c r="B34" s="668"/>
      <c r="C34" s="669"/>
      <c r="D34" s="670"/>
      <c r="E34" s="280"/>
      <c r="F34" s="674"/>
      <c r="G34" s="675"/>
      <c r="H34" s="675"/>
      <c r="I34" s="675"/>
      <c r="J34" s="676"/>
    </row>
    <row r="35" spans="1:10">
      <c r="A35" s="99"/>
      <c r="B35" s="677" t="s">
        <v>292</v>
      </c>
      <c r="C35" s="677"/>
      <c r="D35" s="677"/>
      <c r="F35" s="677" t="s">
        <v>293</v>
      </c>
      <c r="G35" s="677"/>
      <c r="H35" s="677"/>
      <c r="I35" s="677"/>
      <c r="J35" s="677"/>
    </row>
    <row r="36" spans="1:10" s="99" customFormat="1" ht="88.5" customHeight="1">
      <c r="B36" s="658" t="s">
        <v>459</v>
      </c>
      <c r="C36" s="658"/>
      <c r="D36" s="658"/>
      <c r="E36" s="658"/>
      <c r="F36" s="658"/>
      <c r="G36" s="658"/>
      <c r="H36" s="658"/>
      <c r="I36" s="658"/>
      <c r="J36" s="658"/>
    </row>
    <row r="37" spans="1:10" s="99" customFormat="1" ht="9.6" customHeight="1">
      <c r="B37" s="660"/>
      <c r="C37" s="660"/>
      <c r="D37" s="660"/>
      <c r="E37" s="660"/>
      <c r="F37" s="660"/>
      <c r="G37" s="660"/>
      <c r="H37" s="660"/>
      <c r="I37" s="660"/>
      <c r="J37" s="660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M6" sqref="M6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0" t="s">
        <v>394</v>
      </c>
      <c r="B1" s="681"/>
      <c r="C1" s="681"/>
      <c r="D1" s="681"/>
      <c r="E1" s="681"/>
      <c r="F1" s="681"/>
      <c r="G1" s="681"/>
      <c r="H1" s="681"/>
      <c r="I1" s="681"/>
      <c r="J1" s="282"/>
      <c r="K1" s="282"/>
    </row>
    <row r="2" spans="1:11" s="184" customFormat="1" ht="56.25" customHeight="1">
      <c r="A2" s="233" t="s">
        <v>5</v>
      </c>
      <c r="B2" s="679" t="s">
        <v>395</v>
      </c>
      <c r="C2" s="679"/>
      <c r="D2" s="679"/>
      <c r="E2" s="679"/>
      <c r="F2" s="679"/>
      <c r="G2" s="679"/>
      <c r="H2" s="679"/>
      <c r="I2" s="679"/>
    </row>
    <row r="3" spans="1:11" s="184" customFormat="1" ht="40.9" customHeight="1">
      <c r="A3" s="233" t="s">
        <v>7</v>
      </c>
      <c r="B3" s="679" t="s">
        <v>460</v>
      </c>
      <c r="C3" s="679"/>
      <c r="D3" s="679"/>
      <c r="E3" s="679"/>
      <c r="F3" s="679"/>
      <c r="G3" s="679"/>
      <c r="H3" s="679"/>
      <c r="I3" s="679"/>
    </row>
    <row r="4" spans="1:11" s="184" customFormat="1" ht="25.9" customHeight="1">
      <c r="A4" s="233" t="s">
        <v>4</v>
      </c>
      <c r="B4" s="679" t="s">
        <v>396</v>
      </c>
      <c r="C4" s="679"/>
      <c r="D4" s="679"/>
      <c r="E4" s="679"/>
      <c r="F4" s="679"/>
      <c r="G4" s="679"/>
      <c r="H4" s="679"/>
      <c r="I4" s="679"/>
    </row>
    <row r="5" spans="1:11" s="184" customFormat="1" ht="57" customHeight="1">
      <c r="A5" s="233" t="s">
        <v>272</v>
      </c>
      <c r="B5" s="679" t="s">
        <v>397</v>
      </c>
      <c r="C5" s="679"/>
      <c r="D5" s="679"/>
      <c r="E5" s="679"/>
      <c r="F5" s="679"/>
      <c r="G5" s="679"/>
      <c r="H5" s="679"/>
      <c r="I5" s="679"/>
    </row>
    <row r="6" spans="1:11" s="184" customFormat="1" ht="78" customHeight="1">
      <c r="A6" s="290"/>
      <c r="B6" s="682" t="s">
        <v>368</v>
      </c>
      <c r="C6" s="683"/>
      <c r="D6" s="683"/>
      <c r="E6" s="684"/>
      <c r="F6" s="685" t="s">
        <v>369</v>
      </c>
      <c r="G6" s="686"/>
      <c r="H6" s="686"/>
      <c r="I6" s="687"/>
    </row>
    <row r="7" spans="1:11" s="289" customFormat="1" ht="28.5" customHeight="1">
      <c r="A7" s="291"/>
      <c r="B7" s="688" t="s">
        <v>370</v>
      </c>
      <c r="C7" s="688"/>
      <c r="D7" s="688"/>
      <c r="E7" s="688"/>
      <c r="F7" s="688" t="s">
        <v>293</v>
      </c>
      <c r="G7" s="688"/>
      <c r="H7" s="688"/>
      <c r="I7" s="688"/>
    </row>
    <row r="8" spans="1:11" ht="39" customHeight="1">
      <c r="A8" s="678" t="s">
        <v>506</v>
      </c>
      <c r="B8" s="678"/>
      <c r="C8" s="678"/>
      <c r="D8" s="678"/>
      <c r="E8" s="678"/>
      <c r="F8" s="678"/>
      <c r="G8" s="678"/>
      <c r="H8" s="678"/>
      <c r="I8" s="678"/>
    </row>
    <row r="9" spans="1:11" ht="30.75" customHeight="1">
      <c r="A9" s="678" t="s">
        <v>398</v>
      </c>
      <c r="B9" s="678"/>
      <c r="C9" s="678"/>
      <c r="D9" s="678"/>
      <c r="E9" s="678"/>
      <c r="F9" s="678"/>
      <c r="G9" s="678"/>
      <c r="H9" s="678"/>
      <c r="I9" s="678"/>
    </row>
    <row r="10" spans="1:11" ht="39" customHeight="1">
      <c r="A10" s="678" t="s">
        <v>399</v>
      </c>
      <c r="B10" s="678"/>
      <c r="C10" s="678"/>
      <c r="D10" s="678"/>
      <c r="E10" s="678"/>
      <c r="F10" s="678"/>
      <c r="G10" s="678"/>
      <c r="H10" s="678"/>
      <c r="I10" s="678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91" zoomScale="115" zoomScaleNormal="115" zoomScaleSheetLayoutView="115" zoomScalePageLayoutView="145" workbookViewId="0">
      <selection activeCell="K32" sqref="K32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0" t="s">
        <v>400</v>
      </c>
      <c r="B1" s="681"/>
      <c r="C1" s="681"/>
      <c r="D1" s="681"/>
      <c r="E1" s="681"/>
      <c r="F1" s="681"/>
      <c r="G1" s="681"/>
      <c r="H1" s="681"/>
      <c r="I1" s="681"/>
      <c r="J1" s="328"/>
      <c r="K1" s="328"/>
    </row>
    <row r="2" spans="1:11" s="184" customFormat="1" ht="15" customHeight="1">
      <c r="A2" s="708" t="s">
        <v>401</v>
      </c>
      <c r="B2" s="708"/>
      <c r="C2" s="708"/>
      <c r="D2" s="708"/>
      <c r="E2" s="708"/>
      <c r="F2" s="708"/>
      <c r="G2" s="708"/>
      <c r="H2" s="708"/>
      <c r="I2" s="708"/>
    </row>
    <row r="3" spans="1:11" s="184" customFormat="1" ht="45" customHeight="1">
      <c r="A3" s="326"/>
      <c r="B3" s="679" t="s">
        <v>402</v>
      </c>
      <c r="C3" s="679"/>
      <c r="D3" s="679"/>
      <c r="E3" s="679"/>
      <c r="F3" s="679"/>
      <c r="G3" s="679"/>
      <c r="H3" s="679"/>
      <c r="I3" s="679"/>
    </row>
    <row r="4" spans="1:11" s="184" customFormat="1" ht="15" customHeight="1">
      <c r="A4" s="324" t="s">
        <v>117</v>
      </c>
      <c r="B4" s="689" t="s">
        <v>432</v>
      </c>
      <c r="C4" s="689"/>
      <c r="D4" s="689"/>
      <c r="E4" s="689"/>
      <c r="F4" s="689"/>
      <c r="G4" s="689"/>
      <c r="H4" s="689"/>
      <c r="I4" s="689"/>
    </row>
    <row r="5" spans="1:11" s="184" customFormat="1" ht="15.95" customHeight="1">
      <c r="A5" s="327"/>
      <c r="B5" s="709" t="s">
        <v>511</v>
      </c>
      <c r="C5" s="709"/>
      <c r="D5" s="709"/>
      <c r="E5" s="283" t="s">
        <v>360</v>
      </c>
      <c r="F5" s="709" t="s">
        <v>512</v>
      </c>
      <c r="G5" s="709"/>
      <c r="H5" s="709"/>
      <c r="I5" s="709"/>
    </row>
    <row r="6" spans="1:11" s="184" customFormat="1" ht="3.95" customHeight="1">
      <c r="A6" s="327"/>
      <c r="B6" s="322"/>
      <c r="C6" s="322"/>
      <c r="D6" s="322"/>
      <c r="E6" s="283"/>
      <c r="F6" s="323"/>
      <c r="G6" s="323"/>
      <c r="H6" s="323"/>
      <c r="I6" s="323"/>
    </row>
    <row r="7" spans="1:11" s="184" customFormat="1" ht="15.95" customHeight="1">
      <c r="A7" s="324" t="s">
        <v>114</v>
      </c>
      <c r="B7" s="694" t="s">
        <v>361</v>
      </c>
      <c r="C7" s="694"/>
      <c r="D7" s="694"/>
      <c r="E7" s="694"/>
      <c r="F7" s="710" t="s">
        <v>513</v>
      </c>
      <c r="G7" s="711"/>
      <c r="H7" s="711"/>
      <c r="I7" s="711"/>
    </row>
    <row r="8" spans="1:11" s="184" customFormat="1" ht="15.95" customHeight="1">
      <c r="A8" s="327"/>
      <c r="B8" s="698" t="s">
        <v>362</v>
      </c>
      <c r="C8" s="698"/>
      <c r="D8" s="698"/>
      <c r="E8" s="704" t="s">
        <v>512</v>
      </c>
      <c r="F8" s="704"/>
      <c r="G8" s="704"/>
      <c r="H8" s="704"/>
      <c r="I8" s="704"/>
    </row>
    <row r="9" spans="1:11" s="184" customFormat="1" ht="3.95" customHeight="1">
      <c r="A9" s="327"/>
      <c r="B9" s="324"/>
      <c r="C9" s="324"/>
      <c r="D9" s="324"/>
      <c r="E9" s="324"/>
      <c r="F9" s="324"/>
      <c r="G9" s="324"/>
      <c r="H9" s="324"/>
      <c r="I9" s="324"/>
    </row>
    <row r="10" spans="1:11" s="184" customFormat="1" ht="21.95" customHeight="1">
      <c r="A10" s="321" t="s">
        <v>115</v>
      </c>
      <c r="B10" s="679" t="s">
        <v>433</v>
      </c>
      <c r="C10" s="679"/>
      <c r="D10" s="679"/>
      <c r="E10" s="679"/>
      <c r="F10" s="679"/>
      <c r="G10" s="679"/>
      <c r="H10" s="679"/>
      <c r="I10" s="679"/>
    </row>
    <row r="11" spans="1:11" s="184" customFormat="1" ht="15" customHeight="1">
      <c r="A11" s="321"/>
      <c r="B11" s="703" t="s">
        <v>514</v>
      </c>
      <c r="C11" s="704"/>
      <c r="D11" s="704"/>
      <c r="E11" s="704"/>
      <c r="F11" s="704"/>
      <c r="G11" s="704"/>
      <c r="H11" s="704"/>
      <c r="I11" s="704"/>
    </row>
    <row r="12" spans="1:11" s="184" customFormat="1" ht="18.75" customHeight="1">
      <c r="A12" s="321"/>
      <c r="B12" s="698" t="s">
        <v>434</v>
      </c>
      <c r="C12" s="698"/>
      <c r="D12" s="698"/>
      <c r="E12" s="698"/>
      <c r="F12" s="698"/>
      <c r="G12" s="698"/>
      <c r="H12" s="698"/>
      <c r="I12" s="698"/>
    </row>
    <row r="13" spans="1:11" s="184" customFormat="1" ht="46.5" customHeight="1">
      <c r="A13" s="321" t="s">
        <v>116</v>
      </c>
      <c r="B13" s="701" t="s">
        <v>287</v>
      </c>
      <c r="C13" s="701"/>
      <c r="D13" s="701"/>
      <c r="E13" s="701"/>
      <c r="F13" s="701"/>
      <c r="G13" s="701"/>
      <c r="H13" s="701"/>
      <c r="I13" s="701"/>
    </row>
    <row r="14" spans="1:11" s="184" customFormat="1" ht="122.25" customHeight="1">
      <c r="A14" s="321" t="s">
        <v>150</v>
      </c>
      <c r="B14" s="679" t="s">
        <v>346</v>
      </c>
      <c r="C14" s="679"/>
      <c r="D14" s="679"/>
      <c r="E14" s="679"/>
      <c r="F14" s="679"/>
      <c r="G14" s="679"/>
      <c r="H14" s="679"/>
      <c r="I14" s="679"/>
    </row>
    <row r="15" spans="1:11" s="184" customFormat="1" ht="55.5" customHeight="1">
      <c r="A15" s="321" t="s">
        <v>160</v>
      </c>
      <c r="B15" s="679" t="s">
        <v>435</v>
      </c>
      <c r="C15" s="679"/>
      <c r="D15" s="679"/>
      <c r="E15" s="679"/>
      <c r="F15" s="679"/>
      <c r="G15" s="679"/>
      <c r="H15" s="679"/>
      <c r="I15" s="679"/>
    </row>
    <row r="16" spans="1:11" s="184" customFormat="1" ht="133.5" customHeight="1">
      <c r="A16" s="321" t="s">
        <v>221</v>
      </c>
      <c r="B16" s="679" t="s">
        <v>436</v>
      </c>
      <c r="C16" s="679"/>
      <c r="D16" s="679"/>
      <c r="E16" s="679"/>
      <c r="F16" s="679"/>
      <c r="G16" s="679"/>
      <c r="H16" s="679"/>
      <c r="I16" s="679"/>
    </row>
    <row r="17" spans="1:9" s="184" customFormat="1" ht="55.5" customHeight="1">
      <c r="A17" s="321" t="s">
        <v>232</v>
      </c>
      <c r="B17" s="679" t="s">
        <v>406</v>
      </c>
      <c r="C17" s="679"/>
      <c r="D17" s="679"/>
      <c r="E17" s="679"/>
      <c r="F17" s="679"/>
      <c r="G17" s="679"/>
      <c r="H17" s="679"/>
      <c r="I17" s="679"/>
    </row>
    <row r="18" spans="1:9" s="184" customFormat="1" ht="55.5" customHeight="1">
      <c r="A18" s="321" t="s">
        <v>403</v>
      </c>
      <c r="B18" s="679" t="s">
        <v>407</v>
      </c>
      <c r="C18" s="679"/>
      <c r="D18" s="679"/>
      <c r="E18" s="679"/>
      <c r="F18" s="679"/>
      <c r="G18" s="679"/>
      <c r="H18" s="679"/>
      <c r="I18" s="679"/>
    </row>
    <row r="19" spans="1:9" s="184" customFormat="1" ht="23.45" customHeight="1">
      <c r="A19" s="321" t="s">
        <v>404</v>
      </c>
      <c r="B19" s="679" t="s">
        <v>288</v>
      </c>
      <c r="C19" s="679"/>
      <c r="D19" s="679"/>
      <c r="E19" s="679"/>
      <c r="F19" s="679"/>
      <c r="G19" s="679"/>
      <c r="H19" s="679"/>
      <c r="I19" s="679"/>
    </row>
    <row r="20" spans="1:9" s="184" customFormat="1" ht="43.5" customHeight="1">
      <c r="A20" s="321" t="s">
        <v>405</v>
      </c>
      <c r="B20" s="679" t="s">
        <v>321</v>
      </c>
      <c r="C20" s="679"/>
      <c r="D20" s="679"/>
      <c r="E20" s="679"/>
      <c r="F20" s="679"/>
      <c r="G20" s="679"/>
      <c r="H20" s="679"/>
      <c r="I20" s="679"/>
    </row>
    <row r="21" spans="1:9" s="293" customFormat="1" ht="12.6" customHeight="1">
      <c r="A21" s="678" t="s">
        <v>340</v>
      </c>
      <c r="B21" s="678"/>
      <c r="C21" s="678"/>
      <c r="D21" s="678"/>
      <c r="E21" s="678"/>
      <c r="F21" s="678"/>
      <c r="G21" s="678"/>
      <c r="H21" s="678"/>
      <c r="I21" s="678"/>
    </row>
    <row r="22" spans="1:9" s="184" customFormat="1" ht="15" customHeight="1">
      <c r="A22" s="708" t="s">
        <v>372</v>
      </c>
      <c r="B22" s="708"/>
      <c r="C22" s="708"/>
      <c r="D22" s="708"/>
      <c r="E22" s="708"/>
      <c r="F22" s="708"/>
      <c r="G22" s="708"/>
      <c r="H22" s="708"/>
      <c r="I22" s="708"/>
    </row>
    <row r="23" spans="1:9" s="184" customFormat="1" ht="15" customHeight="1">
      <c r="A23" s="326"/>
      <c r="B23" s="712" t="s">
        <v>286</v>
      </c>
      <c r="C23" s="712"/>
      <c r="D23" s="712"/>
      <c r="E23" s="712"/>
      <c r="F23" s="712"/>
      <c r="G23" s="712"/>
      <c r="H23" s="712"/>
      <c r="I23" s="712"/>
    </row>
    <row r="24" spans="1:9" s="184" customFormat="1" ht="15" customHeight="1">
      <c r="A24" s="324" t="s">
        <v>117</v>
      </c>
      <c r="B24" s="689" t="s">
        <v>437</v>
      </c>
      <c r="C24" s="689"/>
      <c r="D24" s="689"/>
      <c r="E24" s="689"/>
      <c r="F24" s="689"/>
      <c r="G24" s="689"/>
      <c r="H24" s="689"/>
      <c r="I24" s="689"/>
    </row>
    <row r="25" spans="1:9" s="184" customFormat="1" ht="15.95" customHeight="1">
      <c r="A25" s="327"/>
      <c r="B25" s="709" t="s">
        <v>515</v>
      </c>
      <c r="C25" s="709"/>
      <c r="D25" s="709"/>
      <c r="E25" s="283" t="s">
        <v>360</v>
      </c>
      <c r="F25" s="709" t="s">
        <v>516</v>
      </c>
      <c r="G25" s="709"/>
      <c r="H25" s="709"/>
      <c r="I25" s="709"/>
    </row>
    <row r="26" spans="1:9" s="184" customFormat="1" ht="3.95" customHeight="1">
      <c r="A26" s="327"/>
      <c r="B26" s="322"/>
      <c r="C26" s="322"/>
      <c r="D26" s="322"/>
      <c r="E26" s="283"/>
      <c r="F26" s="323"/>
      <c r="G26" s="323"/>
      <c r="H26" s="323"/>
      <c r="I26" s="323"/>
    </row>
    <row r="27" spans="1:9" s="184" customFormat="1" ht="15.95" customHeight="1">
      <c r="A27" s="324" t="s">
        <v>114</v>
      </c>
      <c r="B27" s="694" t="s">
        <v>361</v>
      </c>
      <c r="C27" s="694"/>
      <c r="D27" s="694"/>
      <c r="E27" s="694"/>
      <c r="F27" s="710" t="s">
        <v>517</v>
      </c>
      <c r="G27" s="711"/>
      <c r="H27" s="711"/>
      <c r="I27" s="711"/>
    </row>
    <row r="28" spans="1:9" s="184" customFormat="1" ht="23.25" customHeight="1">
      <c r="A28" s="327"/>
      <c r="B28" s="698" t="s">
        <v>362</v>
      </c>
      <c r="C28" s="698"/>
      <c r="D28" s="698"/>
      <c r="E28" s="704" t="s">
        <v>518</v>
      </c>
      <c r="F28" s="704"/>
      <c r="G28" s="704"/>
      <c r="H28" s="704"/>
      <c r="I28" s="704"/>
    </row>
    <row r="29" spans="1:9" s="184" customFormat="1" ht="3.95" customHeight="1">
      <c r="A29" s="327"/>
      <c r="B29" s="324"/>
      <c r="C29" s="324"/>
      <c r="D29" s="324"/>
      <c r="E29" s="324"/>
      <c r="F29" s="324"/>
      <c r="G29" s="324"/>
      <c r="H29" s="324"/>
      <c r="I29" s="324"/>
    </row>
    <row r="30" spans="1:9" s="184" customFormat="1" ht="21.95" customHeight="1">
      <c r="A30" s="321" t="s">
        <v>115</v>
      </c>
      <c r="B30" s="679" t="s">
        <v>363</v>
      </c>
      <c r="C30" s="679"/>
      <c r="D30" s="679"/>
      <c r="E30" s="679"/>
      <c r="F30" s="679"/>
      <c r="G30" s="679"/>
      <c r="H30" s="679"/>
      <c r="I30" s="679"/>
    </row>
    <row r="31" spans="1:9" s="184" customFormat="1" ht="15" customHeight="1">
      <c r="A31" s="321"/>
      <c r="B31" s="705" t="s">
        <v>519</v>
      </c>
      <c r="C31" s="706"/>
      <c r="D31" s="706"/>
      <c r="E31" s="706"/>
      <c r="F31" s="706"/>
      <c r="G31" s="706"/>
      <c r="H31" s="706"/>
      <c r="I31" s="706"/>
    </row>
    <row r="32" spans="1:9" s="184" customFormat="1" ht="18.75" customHeight="1">
      <c r="A32" s="321"/>
      <c r="B32" s="698" t="s">
        <v>374</v>
      </c>
      <c r="C32" s="698"/>
      <c r="D32" s="698"/>
      <c r="E32" s="698"/>
      <c r="F32" s="698"/>
      <c r="G32" s="698"/>
      <c r="H32" s="698"/>
      <c r="I32" s="698"/>
    </row>
    <row r="33" spans="1:11" s="184" customFormat="1" ht="44.25" customHeight="1">
      <c r="A33" s="321" t="s">
        <v>116</v>
      </c>
      <c r="B33" s="701" t="s">
        <v>287</v>
      </c>
      <c r="C33" s="701"/>
      <c r="D33" s="701"/>
      <c r="E33" s="701"/>
      <c r="F33" s="701"/>
      <c r="G33" s="701"/>
      <c r="H33" s="701"/>
      <c r="I33" s="701"/>
    </row>
    <row r="34" spans="1:11" s="184" customFormat="1" ht="80.099999999999994" customHeight="1">
      <c r="A34" s="321" t="s">
        <v>150</v>
      </c>
      <c r="B34" s="679" t="s">
        <v>439</v>
      </c>
      <c r="C34" s="679"/>
      <c r="D34" s="679"/>
      <c r="E34" s="679"/>
      <c r="F34" s="679"/>
      <c r="G34" s="679"/>
      <c r="H34" s="679"/>
      <c r="I34" s="679"/>
    </row>
    <row r="35" spans="1:11" s="184" customFormat="1" ht="55.5" customHeight="1">
      <c r="A35" s="321" t="s">
        <v>160</v>
      </c>
      <c r="B35" s="679" t="s">
        <v>435</v>
      </c>
      <c r="C35" s="679"/>
      <c r="D35" s="679"/>
      <c r="E35" s="679"/>
      <c r="F35" s="679"/>
      <c r="G35" s="679"/>
      <c r="H35" s="679"/>
      <c r="I35" s="679"/>
    </row>
    <row r="36" spans="1:11" s="184" customFormat="1" ht="133.5" customHeight="1">
      <c r="A36" s="321" t="s">
        <v>221</v>
      </c>
      <c r="B36" s="679" t="s">
        <v>438</v>
      </c>
      <c r="C36" s="679"/>
      <c r="D36" s="679"/>
      <c r="E36" s="679"/>
      <c r="F36" s="679"/>
      <c r="G36" s="679"/>
      <c r="H36" s="679"/>
      <c r="I36" s="679"/>
    </row>
    <row r="37" spans="1:11" s="184" customFormat="1" ht="55.5" customHeight="1">
      <c r="A37" s="321" t="s">
        <v>232</v>
      </c>
      <c r="B37" s="679" t="s">
        <v>406</v>
      </c>
      <c r="C37" s="679"/>
      <c r="D37" s="679"/>
      <c r="E37" s="679"/>
      <c r="F37" s="679"/>
      <c r="G37" s="679"/>
      <c r="H37" s="679"/>
      <c r="I37" s="679"/>
    </row>
    <row r="38" spans="1:11" s="184" customFormat="1" ht="55.5" customHeight="1">
      <c r="A38" s="321" t="s">
        <v>403</v>
      </c>
      <c r="B38" s="679" t="s">
        <v>407</v>
      </c>
      <c r="C38" s="679"/>
      <c r="D38" s="679"/>
      <c r="E38" s="679"/>
      <c r="F38" s="679"/>
      <c r="G38" s="679"/>
      <c r="H38" s="679"/>
      <c r="I38" s="679"/>
    </row>
    <row r="39" spans="1:11" s="184" customFormat="1" ht="24.6" customHeight="1">
      <c r="A39" s="321" t="s">
        <v>404</v>
      </c>
      <c r="B39" s="679" t="s">
        <v>288</v>
      </c>
      <c r="C39" s="679"/>
      <c r="D39" s="679"/>
      <c r="E39" s="679"/>
      <c r="F39" s="679"/>
      <c r="G39" s="679"/>
      <c r="H39" s="679"/>
      <c r="I39" s="679"/>
    </row>
    <row r="40" spans="1:11" s="184" customFormat="1" ht="43.5" customHeight="1">
      <c r="A40" s="321" t="s">
        <v>405</v>
      </c>
      <c r="B40" s="679" t="s">
        <v>440</v>
      </c>
      <c r="C40" s="679"/>
      <c r="D40" s="679"/>
      <c r="E40" s="679"/>
      <c r="F40" s="679"/>
      <c r="G40" s="679"/>
      <c r="H40" s="679"/>
      <c r="I40" s="679"/>
    </row>
    <row r="41" spans="1:11" s="186" customFormat="1" ht="15.95" customHeight="1">
      <c r="A41" s="707" t="s">
        <v>408</v>
      </c>
      <c r="B41" s="707"/>
      <c r="C41" s="707"/>
      <c r="D41" s="707"/>
      <c r="E41" s="707"/>
      <c r="F41" s="707"/>
      <c r="G41" s="707"/>
      <c r="H41" s="707"/>
      <c r="I41" s="707"/>
      <c r="J41" s="294"/>
      <c r="K41" s="294"/>
    </row>
    <row r="42" spans="1:11" s="184" customFormat="1" ht="21.6" customHeight="1">
      <c r="A42" s="320"/>
      <c r="B42" s="698" t="s">
        <v>441</v>
      </c>
      <c r="C42" s="698"/>
      <c r="D42" s="698"/>
      <c r="E42" s="698"/>
      <c r="F42" s="698"/>
      <c r="G42" s="698"/>
      <c r="H42" s="698"/>
      <c r="I42" s="698"/>
    </row>
    <row r="43" spans="1:11" s="184" customFormat="1" ht="22.5" customHeight="1">
      <c r="A43" s="321" t="s">
        <v>117</v>
      </c>
      <c r="B43" s="679" t="s">
        <v>285</v>
      </c>
      <c r="C43" s="679"/>
      <c r="D43" s="679"/>
      <c r="E43" s="679"/>
      <c r="F43" s="679"/>
      <c r="G43" s="679"/>
      <c r="H43" s="679"/>
      <c r="I43" s="679"/>
    </row>
    <row r="44" spans="1:11" s="184" customFormat="1" ht="28.5" customHeight="1">
      <c r="A44" s="321" t="s">
        <v>114</v>
      </c>
      <c r="B44" s="679" t="s">
        <v>310</v>
      </c>
      <c r="C44" s="679"/>
      <c r="D44" s="679"/>
      <c r="E44" s="679"/>
      <c r="F44" s="679"/>
      <c r="G44" s="679"/>
      <c r="H44" s="679"/>
      <c r="I44" s="679"/>
    </row>
    <row r="45" spans="1:11" s="184" customFormat="1" ht="36" customHeight="1">
      <c r="A45" s="321" t="s">
        <v>115</v>
      </c>
      <c r="B45" s="679" t="s">
        <v>442</v>
      </c>
      <c r="C45" s="679"/>
      <c r="D45" s="679"/>
      <c r="E45" s="679"/>
      <c r="F45" s="679"/>
      <c r="G45" s="679"/>
      <c r="H45" s="679"/>
      <c r="I45" s="679"/>
    </row>
    <row r="46" spans="1:11" s="184" customFormat="1" ht="45.75" customHeight="1">
      <c r="A46" s="321" t="s">
        <v>116</v>
      </c>
      <c r="B46" s="679" t="s">
        <v>291</v>
      </c>
      <c r="C46" s="679"/>
      <c r="D46" s="679"/>
      <c r="E46" s="679"/>
      <c r="F46" s="679"/>
      <c r="G46" s="679"/>
      <c r="H46" s="679"/>
      <c r="I46" s="679"/>
    </row>
    <row r="47" spans="1:11" s="184" customFormat="1" ht="80.099999999999994" customHeight="1">
      <c r="A47" s="321" t="s">
        <v>150</v>
      </c>
      <c r="B47" s="679" t="s">
        <v>443</v>
      </c>
      <c r="C47" s="679"/>
      <c r="D47" s="679"/>
      <c r="E47" s="679"/>
      <c r="F47" s="679"/>
      <c r="G47" s="679"/>
      <c r="H47" s="679"/>
      <c r="I47" s="679"/>
    </row>
    <row r="48" spans="1:11" s="184" customFormat="1" ht="55.5" customHeight="1">
      <c r="A48" s="321" t="s">
        <v>160</v>
      </c>
      <c r="B48" s="679" t="s">
        <v>435</v>
      </c>
      <c r="C48" s="679"/>
      <c r="D48" s="679"/>
      <c r="E48" s="679"/>
      <c r="F48" s="679"/>
      <c r="G48" s="679"/>
      <c r="H48" s="679"/>
      <c r="I48" s="679"/>
    </row>
    <row r="49" spans="1:11" s="184" customFormat="1" ht="20.45" customHeight="1">
      <c r="A49" s="333" t="s">
        <v>221</v>
      </c>
      <c r="B49" s="679" t="s">
        <v>414</v>
      </c>
      <c r="C49" s="702"/>
      <c r="D49" s="702"/>
      <c r="E49" s="702"/>
      <c r="F49" s="702"/>
      <c r="G49" s="702"/>
      <c r="H49" s="702"/>
      <c r="I49" s="702"/>
    </row>
    <row r="50" spans="1:11" s="184" customFormat="1" ht="133.5" customHeight="1">
      <c r="A50" s="321" t="s">
        <v>232</v>
      </c>
      <c r="B50" s="679" t="s">
        <v>444</v>
      </c>
      <c r="C50" s="679"/>
      <c r="D50" s="679"/>
      <c r="E50" s="679"/>
      <c r="F50" s="679"/>
      <c r="G50" s="679"/>
      <c r="H50" s="679"/>
      <c r="I50" s="679"/>
    </row>
    <row r="51" spans="1:11" s="184" customFormat="1" ht="55.5" customHeight="1">
      <c r="A51" s="321" t="s">
        <v>403</v>
      </c>
      <c r="B51" s="679" t="s">
        <v>406</v>
      </c>
      <c r="C51" s="679"/>
      <c r="D51" s="679"/>
      <c r="E51" s="679"/>
      <c r="F51" s="679"/>
      <c r="G51" s="679"/>
      <c r="H51" s="679"/>
      <c r="I51" s="679"/>
    </row>
    <row r="52" spans="1:11" s="184" customFormat="1" ht="55.5" customHeight="1">
      <c r="A52" s="321" t="s">
        <v>404</v>
      </c>
      <c r="B52" s="679" t="s">
        <v>407</v>
      </c>
      <c r="C52" s="679"/>
      <c r="D52" s="679"/>
      <c r="E52" s="679"/>
      <c r="F52" s="679"/>
      <c r="G52" s="679"/>
      <c r="H52" s="679"/>
      <c r="I52" s="679"/>
    </row>
    <row r="53" spans="1:11" s="184" customFormat="1" ht="24" customHeight="1">
      <c r="A53" s="321" t="s">
        <v>405</v>
      </c>
      <c r="B53" s="679" t="s">
        <v>288</v>
      </c>
      <c r="C53" s="679"/>
      <c r="D53" s="679"/>
      <c r="E53" s="679"/>
      <c r="F53" s="679"/>
      <c r="G53" s="679"/>
      <c r="H53" s="679"/>
      <c r="I53" s="679"/>
    </row>
    <row r="54" spans="1:11" s="184" customFormat="1" ht="13.9" customHeight="1">
      <c r="A54" s="321" t="s">
        <v>445</v>
      </c>
      <c r="B54" s="679" t="s">
        <v>446</v>
      </c>
      <c r="C54" s="679"/>
      <c r="D54" s="679"/>
      <c r="E54" s="679"/>
      <c r="F54" s="679"/>
      <c r="G54" s="679"/>
      <c r="H54" s="679"/>
      <c r="I54" s="679"/>
    </row>
    <row r="55" spans="1:11" s="184" customFormat="1" ht="13.9" customHeight="1">
      <c r="A55" s="333"/>
      <c r="B55" s="679" t="s">
        <v>520</v>
      </c>
      <c r="C55" s="702"/>
      <c r="D55" s="702"/>
      <c r="E55" s="702"/>
      <c r="F55" s="702"/>
      <c r="G55" s="702"/>
      <c r="H55" s="702"/>
      <c r="I55" s="702"/>
    </row>
    <row r="56" spans="1:11" s="184" customFormat="1" ht="13.9" customHeight="1">
      <c r="A56" s="333"/>
      <c r="B56" s="679" t="s">
        <v>521</v>
      </c>
      <c r="C56" s="702"/>
      <c r="D56" s="702"/>
      <c r="E56" s="702"/>
      <c r="F56" s="702"/>
      <c r="G56" s="702"/>
      <c r="H56" s="702"/>
      <c r="I56" s="702"/>
    </row>
    <row r="57" spans="1:11" s="184" customFormat="1" ht="15.95" customHeight="1">
      <c r="A57" s="700" t="s">
        <v>409</v>
      </c>
      <c r="B57" s="700"/>
      <c r="C57" s="700"/>
      <c r="D57" s="700"/>
      <c r="E57" s="700"/>
      <c r="F57" s="700"/>
      <c r="G57" s="700"/>
      <c r="H57" s="700"/>
      <c r="I57" s="700"/>
      <c r="J57" s="699"/>
      <c r="K57" s="699"/>
    </row>
    <row r="58" spans="1:11" s="184" customFormat="1" ht="20.100000000000001" customHeight="1">
      <c r="A58" s="327"/>
      <c r="B58" s="285"/>
      <c r="C58" s="286"/>
      <c r="D58" s="697"/>
      <c r="E58" s="697"/>
      <c r="F58" s="697"/>
      <c r="G58" s="697"/>
      <c r="H58" s="697"/>
      <c r="I58" s="697"/>
      <c r="J58" s="699"/>
      <c r="K58" s="699"/>
    </row>
    <row r="59" spans="1:11" s="184" customFormat="1" ht="15.95" customHeight="1">
      <c r="A59" s="327"/>
      <c r="B59" s="698" t="s">
        <v>364</v>
      </c>
      <c r="C59" s="698"/>
      <c r="D59" s="698"/>
      <c r="E59" s="698"/>
      <c r="F59" s="698"/>
      <c r="G59" s="698"/>
      <c r="H59" s="698"/>
      <c r="I59" s="698"/>
      <c r="J59" s="699"/>
      <c r="K59" s="699"/>
    </row>
    <row r="60" spans="1:11" s="184" customFormat="1" ht="24.75" customHeight="1">
      <c r="A60" s="327"/>
      <c r="B60" s="180" t="s">
        <v>365</v>
      </c>
      <c r="C60" s="694" t="s">
        <v>366</v>
      </c>
      <c r="D60" s="694"/>
      <c r="E60" s="694"/>
      <c r="F60" s="694"/>
      <c r="G60" s="694"/>
      <c r="H60" s="694"/>
      <c r="I60" s="694"/>
    </row>
    <row r="61" spans="1:11" s="184" customFormat="1" ht="15.95" customHeight="1">
      <c r="A61" s="327"/>
      <c r="B61" s="287" t="s">
        <v>114</v>
      </c>
      <c r="C61" s="694" t="s">
        <v>367</v>
      </c>
      <c r="D61" s="694"/>
      <c r="E61" s="696" t="str">
        <f>IF(B25="","",B25)</f>
        <v>Podkarpackiego</v>
      </c>
      <c r="F61" s="696"/>
      <c r="G61" s="696"/>
      <c r="H61" s="696"/>
      <c r="I61" s="696"/>
    </row>
    <row r="62" spans="1:11" s="184" customFormat="1" ht="15.95" customHeight="1">
      <c r="A62" s="327"/>
      <c r="B62" s="287"/>
      <c r="C62" s="694" t="s">
        <v>360</v>
      </c>
      <c r="D62" s="694"/>
      <c r="E62" s="696" t="str">
        <f>IF(F25="","",F25)</f>
        <v>Rzeszowie</v>
      </c>
      <c r="F62" s="696"/>
      <c r="G62" s="696"/>
      <c r="H62" s="696"/>
      <c r="I62" s="696"/>
    </row>
    <row r="63" spans="1:11" s="184" customFormat="1" ht="15.95" customHeight="1">
      <c r="A63" s="327"/>
      <c r="B63" s="287" t="s">
        <v>115</v>
      </c>
      <c r="C63" s="694" t="s">
        <v>373</v>
      </c>
      <c r="D63" s="694"/>
      <c r="E63" s="696" t="str">
        <f>IF(B5="","",B5)</f>
        <v>Nasze Bieszczady</v>
      </c>
      <c r="F63" s="696"/>
      <c r="G63" s="696"/>
      <c r="H63" s="696"/>
      <c r="I63" s="696"/>
    </row>
    <row r="64" spans="1:11" s="184" customFormat="1" ht="15.95" customHeight="1">
      <c r="A64" s="327"/>
      <c r="B64" s="287"/>
      <c r="C64" s="694" t="s">
        <v>360</v>
      </c>
      <c r="D64" s="694"/>
      <c r="E64" s="696" t="str">
        <f>IF(F5="","",F5)</f>
        <v>38-600 Lesko, ul. 1000-lecia 1</v>
      </c>
      <c r="F64" s="696"/>
      <c r="G64" s="696"/>
      <c r="H64" s="696"/>
      <c r="I64" s="696"/>
    </row>
    <row r="65" spans="1:11" s="184" customFormat="1" ht="3.95" customHeight="1">
      <c r="A65" s="327"/>
      <c r="B65" s="180"/>
      <c r="C65" s="288"/>
      <c r="D65" s="288"/>
      <c r="E65" s="288"/>
      <c r="F65" s="288"/>
      <c r="G65" s="288"/>
      <c r="H65" s="288"/>
      <c r="I65" s="288"/>
    </row>
    <row r="66" spans="1:11" s="184" customFormat="1" ht="36" customHeight="1">
      <c r="A66" s="327"/>
      <c r="B66" s="679" t="s">
        <v>447</v>
      </c>
      <c r="C66" s="679"/>
      <c r="D66" s="679"/>
      <c r="E66" s="679"/>
      <c r="F66" s="679"/>
      <c r="G66" s="679"/>
      <c r="H66" s="679"/>
      <c r="I66" s="679"/>
    </row>
    <row r="67" spans="1:11" s="184" customFormat="1" ht="60" customHeight="1">
      <c r="A67" s="327"/>
      <c r="B67" s="689" t="s">
        <v>448</v>
      </c>
      <c r="C67" s="689"/>
      <c r="D67" s="689"/>
      <c r="E67" s="689"/>
      <c r="F67" s="689"/>
      <c r="G67" s="689"/>
      <c r="H67" s="689"/>
      <c r="I67" s="689"/>
    </row>
    <row r="68" spans="1:11" s="184" customFormat="1" ht="21.75" customHeight="1">
      <c r="A68" s="327"/>
      <c r="B68" s="287" t="s">
        <v>117</v>
      </c>
      <c r="C68" s="690" t="s">
        <v>289</v>
      </c>
      <c r="D68" s="691"/>
      <c r="E68" s="691"/>
      <c r="F68" s="691"/>
      <c r="G68" s="691"/>
      <c r="H68" s="691"/>
      <c r="I68" s="691"/>
    </row>
    <row r="69" spans="1:11" s="289" customFormat="1" ht="21.75" customHeight="1">
      <c r="A69" s="236"/>
      <c r="B69" s="287" t="s">
        <v>114</v>
      </c>
      <c r="C69" s="692" t="str">
        <f>IF(F27="",IF(B31="","",B31),CONCATENATE(F27,"; ",B31))</f>
        <v>ow@podkarpackie.pl; iod@podkarpackie.pl</v>
      </c>
      <c r="D69" s="692"/>
      <c r="E69" s="692"/>
      <c r="F69" s="692"/>
      <c r="G69" s="692"/>
      <c r="H69" s="692"/>
      <c r="I69" s="692"/>
    </row>
    <row r="70" spans="1:11" s="289" customFormat="1" ht="21.75" customHeight="1">
      <c r="A70" s="236"/>
      <c r="B70" s="287" t="s">
        <v>115</v>
      </c>
      <c r="C70" s="692" t="str">
        <f>IF(F7="",IF(B11="","",B11),CONCATENATE(F7,"; ",B11))</f>
        <v>nasze-bieszczady@nasze-bieszczady.pl; inspektor@nasze-bieszczady.pl</v>
      </c>
      <c r="D70" s="692"/>
      <c r="E70" s="692"/>
      <c r="F70" s="692"/>
      <c r="G70" s="692"/>
      <c r="H70" s="692"/>
      <c r="I70" s="692"/>
    </row>
    <row r="71" spans="1:11" s="184" customFormat="1" ht="36" customHeight="1">
      <c r="A71" s="320"/>
      <c r="B71" s="693" t="s">
        <v>290</v>
      </c>
      <c r="C71" s="693"/>
      <c r="D71" s="693"/>
      <c r="E71" s="693"/>
      <c r="F71" s="693"/>
      <c r="G71" s="693"/>
      <c r="H71" s="693"/>
      <c r="I71" s="693"/>
    </row>
    <row r="72" spans="1:11" s="184" customFormat="1" ht="78" customHeight="1">
      <c r="A72" s="290"/>
      <c r="B72" s="682" t="s">
        <v>368</v>
      </c>
      <c r="C72" s="683"/>
      <c r="D72" s="683"/>
      <c r="E72" s="684"/>
      <c r="F72" s="685" t="s">
        <v>369</v>
      </c>
      <c r="G72" s="686"/>
      <c r="H72" s="686"/>
      <c r="I72" s="687"/>
    </row>
    <row r="73" spans="1:11" s="289" customFormat="1" ht="12.75" customHeight="1">
      <c r="A73" s="291"/>
      <c r="B73" s="688" t="s">
        <v>370</v>
      </c>
      <c r="C73" s="688"/>
      <c r="D73" s="688"/>
      <c r="E73" s="688"/>
      <c r="F73" s="688" t="s">
        <v>371</v>
      </c>
      <c r="G73" s="688"/>
      <c r="H73" s="688"/>
      <c r="I73" s="688"/>
    </row>
    <row r="74" spans="1:11" ht="24" customHeight="1">
      <c r="A74" s="325" t="s">
        <v>410</v>
      </c>
    </row>
    <row r="75" spans="1:11" s="184" customFormat="1" ht="20.100000000000001" customHeight="1">
      <c r="A75" s="327"/>
      <c r="B75" s="285"/>
      <c r="C75" s="286"/>
      <c r="D75" s="697"/>
      <c r="E75" s="697"/>
      <c r="F75" s="697"/>
      <c r="G75" s="697"/>
      <c r="H75" s="697"/>
      <c r="I75" s="697"/>
      <c r="J75" s="185"/>
      <c r="K75" s="185"/>
    </row>
    <row r="76" spans="1:11" s="184" customFormat="1" ht="15.95" customHeight="1">
      <c r="A76" s="327"/>
      <c r="B76" s="698" t="s">
        <v>364</v>
      </c>
      <c r="C76" s="698"/>
      <c r="D76" s="698"/>
      <c r="E76" s="698"/>
      <c r="F76" s="698"/>
      <c r="G76" s="698"/>
      <c r="H76" s="698"/>
      <c r="I76" s="698"/>
      <c r="J76" s="185"/>
      <c r="K76" s="185"/>
    </row>
    <row r="77" spans="1:11" s="184" customFormat="1" ht="24.75" customHeight="1">
      <c r="A77" s="327"/>
      <c r="B77" s="180" t="s">
        <v>365</v>
      </c>
      <c r="C77" s="694" t="s">
        <v>366</v>
      </c>
      <c r="D77" s="694"/>
      <c r="E77" s="694"/>
      <c r="F77" s="694"/>
      <c r="G77" s="694"/>
      <c r="H77" s="694"/>
      <c r="I77" s="694"/>
    </row>
    <row r="78" spans="1:11" s="184" customFormat="1" ht="15.95" customHeight="1">
      <c r="A78" s="327"/>
      <c r="B78" s="287" t="s">
        <v>114</v>
      </c>
      <c r="C78" s="694" t="s">
        <v>367</v>
      </c>
      <c r="D78" s="694"/>
      <c r="E78" s="696" t="str">
        <f>IF(B25="","",B25)</f>
        <v>Podkarpackiego</v>
      </c>
      <c r="F78" s="696"/>
      <c r="G78" s="696"/>
      <c r="H78" s="696"/>
      <c r="I78" s="696"/>
    </row>
    <row r="79" spans="1:11" s="184" customFormat="1" ht="15.95" customHeight="1">
      <c r="A79" s="327"/>
      <c r="B79" s="287"/>
      <c r="C79" s="694" t="s">
        <v>360</v>
      </c>
      <c r="D79" s="694"/>
      <c r="E79" s="695" t="str">
        <f>IF(F25="","",F25)</f>
        <v>Rzeszowie</v>
      </c>
      <c r="F79" s="695"/>
      <c r="G79" s="695"/>
      <c r="H79" s="695"/>
      <c r="I79" s="695"/>
    </row>
    <row r="80" spans="1:11" s="184" customFormat="1" ht="15.95" customHeight="1">
      <c r="A80" s="327"/>
      <c r="B80" s="287" t="s">
        <v>115</v>
      </c>
      <c r="C80" s="694" t="s">
        <v>373</v>
      </c>
      <c r="D80" s="694"/>
      <c r="E80" s="696" t="str">
        <f>IF(B5="","",B5)</f>
        <v>Nasze Bieszczady</v>
      </c>
      <c r="F80" s="696"/>
      <c r="G80" s="696"/>
      <c r="H80" s="696"/>
      <c r="I80" s="696"/>
    </row>
    <row r="81" spans="1:11" s="184" customFormat="1" ht="15.95" customHeight="1">
      <c r="A81" s="327"/>
      <c r="B81" s="287"/>
      <c r="C81" s="694" t="s">
        <v>360</v>
      </c>
      <c r="D81" s="694"/>
      <c r="E81" s="695" t="str">
        <f>IF(F5="","",F5)</f>
        <v>38-600 Lesko, ul. 1000-lecia 1</v>
      </c>
      <c r="F81" s="695"/>
      <c r="G81" s="695"/>
      <c r="H81" s="695"/>
      <c r="I81" s="695"/>
    </row>
    <row r="82" spans="1:11" s="184" customFormat="1" ht="3.95" customHeight="1">
      <c r="A82" s="327"/>
      <c r="B82" s="180"/>
      <c r="C82" s="288"/>
      <c r="D82" s="288"/>
      <c r="E82" s="288"/>
      <c r="F82" s="288"/>
      <c r="G82" s="288"/>
      <c r="H82" s="288"/>
      <c r="I82" s="288"/>
    </row>
    <row r="83" spans="1:11" s="184" customFormat="1" ht="33.6" customHeight="1">
      <c r="A83" s="327"/>
      <c r="B83" s="679" t="s">
        <v>447</v>
      </c>
      <c r="C83" s="679"/>
      <c r="D83" s="679"/>
      <c r="E83" s="679"/>
      <c r="F83" s="679"/>
      <c r="G83" s="679"/>
      <c r="H83" s="679"/>
      <c r="I83" s="679"/>
    </row>
    <row r="84" spans="1:11" s="184" customFormat="1" ht="58.9" customHeight="1">
      <c r="A84" s="327"/>
      <c r="B84" s="689" t="s">
        <v>448</v>
      </c>
      <c r="C84" s="689"/>
      <c r="D84" s="689"/>
      <c r="E84" s="689"/>
      <c r="F84" s="689"/>
      <c r="G84" s="689"/>
      <c r="H84" s="689"/>
      <c r="I84" s="689"/>
    </row>
    <row r="85" spans="1:11" s="184" customFormat="1" ht="21.75" customHeight="1">
      <c r="A85" s="327"/>
      <c r="B85" s="287" t="s">
        <v>117</v>
      </c>
      <c r="C85" s="690" t="s">
        <v>289</v>
      </c>
      <c r="D85" s="691"/>
      <c r="E85" s="691"/>
      <c r="F85" s="691"/>
      <c r="G85" s="691"/>
      <c r="H85" s="691"/>
      <c r="I85" s="691"/>
    </row>
    <row r="86" spans="1:11" s="289" customFormat="1" ht="21.75" customHeight="1">
      <c r="A86" s="236"/>
      <c r="B86" s="287" t="s">
        <v>114</v>
      </c>
      <c r="C86" s="692" t="str">
        <f>IF(F27="",IF(B31="","",B31),CONCATENATE(F27,"; ",B31))</f>
        <v>ow@podkarpackie.pl; iod@podkarpackie.pl</v>
      </c>
      <c r="D86" s="692"/>
      <c r="E86" s="692"/>
      <c r="F86" s="692"/>
      <c r="G86" s="692"/>
      <c r="H86" s="692"/>
      <c r="I86" s="692"/>
    </row>
    <row r="87" spans="1:11" s="289" customFormat="1" ht="21.75" customHeight="1">
      <c r="A87" s="236"/>
      <c r="B87" s="287" t="s">
        <v>115</v>
      </c>
      <c r="C87" s="692" t="str">
        <f>IF(F7="",IF(B11="","",B11),CONCATENATE(F7,"; ",B11))</f>
        <v>nasze-bieszczady@nasze-bieszczady.pl; inspektor@nasze-bieszczady.pl</v>
      </c>
      <c r="D87" s="692"/>
      <c r="E87" s="692"/>
      <c r="F87" s="692"/>
      <c r="G87" s="692"/>
      <c r="H87" s="692"/>
      <c r="I87" s="692"/>
    </row>
    <row r="88" spans="1:11" s="184" customFormat="1" ht="36" customHeight="1">
      <c r="A88" s="320"/>
      <c r="B88" s="693" t="s">
        <v>290</v>
      </c>
      <c r="C88" s="693"/>
      <c r="D88" s="693"/>
      <c r="E88" s="693"/>
      <c r="F88" s="693"/>
      <c r="G88" s="693"/>
      <c r="H88" s="693"/>
      <c r="I88" s="693"/>
    </row>
    <row r="89" spans="1:11" s="184" customFormat="1" ht="78" customHeight="1">
      <c r="A89" s="290"/>
      <c r="B89" s="682" t="s">
        <v>368</v>
      </c>
      <c r="C89" s="683"/>
      <c r="D89" s="683"/>
      <c r="E89" s="684"/>
      <c r="F89" s="685" t="s">
        <v>369</v>
      </c>
      <c r="G89" s="686"/>
      <c r="H89" s="686"/>
      <c r="I89" s="687"/>
    </row>
    <row r="90" spans="1:11" s="289" customFormat="1" ht="12.75" customHeight="1">
      <c r="A90" s="291"/>
      <c r="B90" s="688" t="s">
        <v>370</v>
      </c>
      <c r="C90" s="688"/>
      <c r="D90" s="688"/>
      <c r="E90" s="688"/>
      <c r="F90" s="688" t="s">
        <v>371</v>
      </c>
      <c r="G90" s="688"/>
      <c r="H90" s="688"/>
      <c r="I90" s="688"/>
    </row>
    <row r="91" spans="1:11" ht="24" customHeight="1">
      <c r="A91" s="325" t="s">
        <v>411</v>
      </c>
    </row>
    <row r="92" spans="1:11" s="184" customFormat="1" ht="20.100000000000001" customHeight="1">
      <c r="A92" s="327"/>
      <c r="B92" s="285"/>
      <c r="C92" s="286"/>
      <c r="D92" s="697"/>
      <c r="E92" s="697"/>
      <c r="F92" s="697"/>
      <c r="G92" s="697"/>
      <c r="H92" s="697"/>
      <c r="I92" s="697"/>
      <c r="J92" s="185"/>
      <c r="K92" s="185"/>
    </row>
    <row r="93" spans="1:11" s="184" customFormat="1" ht="15.95" customHeight="1">
      <c r="A93" s="327"/>
      <c r="B93" s="698" t="s">
        <v>364</v>
      </c>
      <c r="C93" s="698"/>
      <c r="D93" s="698"/>
      <c r="E93" s="698"/>
      <c r="F93" s="698"/>
      <c r="G93" s="698"/>
      <c r="H93" s="698"/>
      <c r="I93" s="698"/>
      <c r="J93" s="185"/>
      <c r="K93" s="185"/>
    </row>
    <row r="94" spans="1:11" s="184" customFormat="1" ht="24.75" customHeight="1">
      <c r="A94" s="327"/>
      <c r="B94" s="180" t="s">
        <v>365</v>
      </c>
      <c r="C94" s="694" t="s">
        <v>366</v>
      </c>
      <c r="D94" s="694"/>
      <c r="E94" s="694"/>
      <c r="F94" s="694"/>
      <c r="G94" s="694"/>
      <c r="H94" s="694"/>
      <c r="I94" s="694"/>
    </row>
    <row r="95" spans="1:11" s="184" customFormat="1" ht="15.95" customHeight="1">
      <c r="A95" s="327"/>
      <c r="B95" s="287" t="s">
        <v>114</v>
      </c>
      <c r="C95" s="694" t="s">
        <v>367</v>
      </c>
      <c r="D95" s="694"/>
      <c r="E95" s="696" t="str">
        <f>IF(B25="","",B25)</f>
        <v>Podkarpackiego</v>
      </c>
      <c r="F95" s="696"/>
      <c r="G95" s="696"/>
      <c r="H95" s="696"/>
      <c r="I95" s="696"/>
    </row>
    <row r="96" spans="1:11" s="184" customFormat="1" ht="15.95" customHeight="1">
      <c r="A96" s="327"/>
      <c r="B96" s="287"/>
      <c r="C96" s="694" t="s">
        <v>360</v>
      </c>
      <c r="D96" s="694"/>
      <c r="E96" s="695" t="str">
        <f>IF(F25="","",F25)</f>
        <v>Rzeszowie</v>
      </c>
      <c r="F96" s="695"/>
      <c r="G96" s="695"/>
      <c r="H96" s="695"/>
      <c r="I96" s="695"/>
    </row>
    <row r="97" spans="1:9" s="184" customFormat="1" ht="15.95" customHeight="1">
      <c r="A97" s="327"/>
      <c r="B97" s="287" t="s">
        <v>115</v>
      </c>
      <c r="C97" s="694" t="s">
        <v>373</v>
      </c>
      <c r="D97" s="694"/>
      <c r="E97" s="696" t="str">
        <f>IF(B5="","",B5)</f>
        <v>Nasze Bieszczady</v>
      </c>
      <c r="F97" s="696"/>
      <c r="G97" s="696"/>
      <c r="H97" s="696"/>
      <c r="I97" s="696"/>
    </row>
    <row r="98" spans="1:9" s="184" customFormat="1" ht="15.95" customHeight="1">
      <c r="A98" s="327"/>
      <c r="B98" s="287"/>
      <c r="C98" s="694" t="s">
        <v>360</v>
      </c>
      <c r="D98" s="694"/>
      <c r="E98" s="695" t="str">
        <f>IF(F5="","",F5)</f>
        <v>38-600 Lesko, ul. 1000-lecia 1</v>
      </c>
      <c r="F98" s="695"/>
      <c r="G98" s="695"/>
      <c r="H98" s="695"/>
      <c r="I98" s="695"/>
    </row>
    <row r="99" spans="1:9" s="184" customFormat="1" ht="3.95" customHeight="1">
      <c r="A99" s="327"/>
      <c r="B99" s="180"/>
      <c r="C99" s="288"/>
      <c r="D99" s="288"/>
      <c r="E99" s="288"/>
      <c r="F99" s="288"/>
      <c r="G99" s="288"/>
      <c r="H99" s="288"/>
      <c r="I99" s="288"/>
    </row>
    <row r="100" spans="1:9" s="184" customFormat="1" ht="36" customHeight="1">
      <c r="A100" s="327"/>
      <c r="B100" s="679" t="s">
        <v>447</v>
      </c>
      <c r="C100" s="679"/>
      <c r="D100" s="679"/>
      <c r="E100" s="679"/>
      <c r="F100" s="679"/>
      <c r="G100" s="679"/>
      <c r="H100" s="679"/>
      <c r="I100" s="679"/>
    </row>
    <row r="101" spans="1:9" s="184" customFormat="1" ht="66" customHeight="1">
      <c r="A101" s="327"/>
      <c r="B101" s="689" t="s">
        <v>449</v>
      </c>
      <c r="C101" s="689"/>
      <c r="D101" s="689"/>
      <c r="E101" s="689"/>
      <c r="F101" s="689"/>
      <c r="G101" s="689"/>
      <c r="H101" s="689"/>
      <c r="I101" s="689"/>
    </row>
    <row r="102" spans="1:9" s="184" customFormat="1" ht="21.75" customHeight="1">
      <c r="A102" s="327"/>
      <c r="B102" s="287" t="s">
        <v>117</v>
      </c>
      <c r="C102" s="690" t="s">
        <v>289</v>
      </c>
      <c r="D102" s="691"/>
      <c r="E102" s="691"/>
      <c r="F102" s="691"/>
      <c r="G102" s="691"/>
      <c r="H102" s="691"/>
      <c r="I102" s="691"/>
    </row>
    <row r="103" spans="1:9" s="289" customFormat="1" ht="21.75" customHeight="1">
      <c r="A103" s="236"/>
      <c r="B103" s="287" t="s">
        <v>114</v>
      </c>
      <c r="C103" s="692" t="str">
        <f>IF(F27="",IF(B31="","",B31),CONCATENATE(F27,"; ",B31))</f>
        <v>ow@podkarpackie.pl; iod@podkarpackie.pl</v>
      </c>
      <c r="D103" s="692"/>
      <c r="E103" s="692"/>
      <c r="F103" s="692"/>
      <c r="G103" s="692"/>
      <c r="H103" s="692"/>
      <c r="I103" s="692"/>
    </row>
    <row r="104" spans="1:9" s="289" customFormat="1" ht="21.75" customHeight="1">
      <c r="A104" s="236"/>
      <c r="B104" s="287" t="s">
        <v>115</v>
      </c>
      <c r="C104" s="692" t="str">
        <f>IF(F7="",IF(B11="","",B11),CONCATENATE(F7,"; ",B11))</f>
        <v>nasze-bieszczady@nasze-bieszczady.pl; inspektor@nasze-bieszczady.pl</v>
      </c>
      <c r="D104" s="692"/>
      <c r="E104" s="692"/>
      <c r="F104" s="692"/>
      <c r="G104" s="692"/>
      <c r="H104" s="692"/>
      <c r="I104" s="692"/>
    </row>
    <row r="105" spans="1:9" s="184" customFormat="1" ht="36" customHeight="1">
      <c r="A105" s="320"/>
      <c r="B105" s="693" t="s">
        <v>290</v>
      </c>
      <c r="C105" s="693"/>
      <c r="D105" s="693"/>
      <c r="E105" s="693"/>
      <c r="F105" s="693"/>
      <c r="G105" s="693"/>
      <c r="H105" s="693"/>
      <c r="I105" s="693"/>
    </row>
    <row r="106" spans="1:9" s="184" customFormat="1" ht="78" customHeight="1">
      <c r="A106" s="290"/>
      <c r="B106" s="682" t="s">
        <v>368</v>
      </c>
      <c r="C106" s="683"/>
      <c r="D106" s="683"/>
      <c r="E106" s="684"/>
      <c r="F106" s="685" t="s">
        <v>369</v>
      </c>
      <c r="G106" s="686"/>
      <c r="H106" s="686"/>
      <c r="I106" s="687"/>
    </row>
    <row r="107" spans="1:9" s="289" customFormat="1" ht="12.75" customHeight="1">
      <c r="A107" s="291"/>
      <c r="B107" s="688" t="s">
        <v>370</v>
      </c>
      <c r="C107" s="688"/>
      <c r="D107" s="688"/>
      <c r="E107" s="688"/>
      <c r="F107" s="688" t="s">
        <v>371</v>
      </c>
      <c r="G107" s="688"/>
      <c r="H107" s="688"/>
      <c r="I107" s="688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hyperlinks>
    <hyperlink ref="F7" r:id="rId1"/>
    <hyperlink ref="B11" r:id="rId2"/>
    <hyperlink ref="F27" r:id="rId3"/>
    <hyperlink ref="B31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5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70" zoomScale="115" zoomScaleNormal="115" zoomScaleSheetLayoutView="115" zoomScalePageLayoutView="145" workbookViewId="0">
      <selection activeCell="H78" sqref="H7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5" t="s">
        <v>147</v>
      </c>
    </row>
    <row r="2" spans="1:11" s="184" customFormat="1" ht="51.6" customHeight="1">
      <c r="A2" s="721" t="s">
        <v>313</v>
      </c>
      <c r="B2" s="721"/>
      <c r="C2" s="721"/>
      <c r="D2" s="721"/>
      <c r="E2" s="721"/>
      <c r="F2" s="721"/>
      <c r="G2" s="721"/>
      <c r="H2" s="721"/>
      <c r="I2" s="721"/>
      <c r="J2" s="282"/>
      <c r="K2" s="282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2"/>
      <c r="K3" s="282"/>
    </row>
    <row r="4" spans="1:11" s="184" customFormat="1" ht="39.950000000000003" customHeight="1">
      <c r="A4" s="627"/>
      <c r="B4" s="627"/>
      <c r="C4" s="627"/>
      <c r="D4" s="627"/>
      <c r="E4" s="627"/>
      <c r="F4" s="627"/>
      <c r="G4" s="627"/>
      <c r="H4" s="627"/>
      <c r="I4" s="627"/>
      <c r="J4" s="328"/>
      <c r="K4" s="328"/>
    </row>
    <row r="5" spans="1:11" s="184" customFormat="1" ht="5.45" customHeight="1">
      <c r="A5" s="627"/>
      <c r="B5" s="627"/>
      <c r="C5" s="627"/>
      <c r="D5" s="627"/>
      <c r="E5" s="627"/>
      <c r="F5" s="627"/>
      <c r="G5" s="627"/>
      <c r="H5" s="627"/>
      <c r="I5" s="627"/>
      <c r="J5" s="328"/>
      <c r="K5" s="328"/>
    </row>
    <row r="6" spans="1:11" s="184" customFormat="1" ht="25.5" customHeight="1">
      <c r="A6" s="722" t="s">
        <v>341</v>
      </c>
      <c r="B6" s="722"/>
      <c r="C6" s="722"/>
      <c r="D6" s="722"/>
      <c r="E6" s="722"/>
      <c r="F6" s="722"/>
      <c r="G6" s="722"/>
      <c r="H6" s="722"/>
      <c r="I6" s="722"/>
      <c r="J6" s="328"/>
      <c r="K6" s="328"/>
    </row>
    <row r="7" spans="1:11" s="184" customFormat="1" ht="20.100000000000001" customHeight="1">
      <c r="A7" s="723" t="s">
        <v>412</v>
      </c>
      <c r="B7" s="723"/>
      <c r="C7" s="723"/>
      <c r="D7" s="723"/>
      <c r="E7" s="723"/>
      <c r="F7" s="723"/>
      <c r="G7" s="723"/>
      <c r="H7" s="723"/>
      <c r="I7" s="723"/>
      <c r="J7" s="328"/>
      <c r="K7" s="328"/>
    </row>
    <row r="8" spans="1:11" s="184" customFormat="1" ht="9.9499999999999993" customHeight="1">
      <c r="A8" s="724" t="s">
        <v>453</v>
      </c>
      <c r="B8" s="724"/>
      <c r="C8" s="724"/>
      <c r="D8" s="724"/>
      <c r="E8" s="724"/>
      <c r="F8" s="724"/>
      <c r="G8" s="724"/>
      <c r="H8" s="724"/>
      <c r="I8" s="724"/>
      <c r="J8" s="328"/>
      <c r="K8" s="328"/>
    </row>
    <row r="9" spans="1:11" s="184" customFormat="1" ht="39.950000000000003" customHeight="1">
      <c r="A9" s="627"/>
      <c r="B9" s="627"/>
      <c r="C9" s="627"/>
      <c r="D9" s="627"/>
      <c r="E9" s="627"/>
      <c r="F9" s="627"/>
      <c r="G9" s="627"/>
      <c r="H9" s="627"/>
      <c r="I9" s="627"/>
      <c r="J9" s="328"/>
      <c r="K9" s="328"/>
    </row>
    <row r="10" spans="1:11" s="184" customFormat="1" ht="3.6" customHeight="1">
      <c r="A10" s="627"/>
      <c r="B10" s="627"/>
      <c r="C10" s="627"/>
      <c r="D10" s="627"/>
      <c r="E10" s="627"/>
      <c r="F10" s="627"/>
      <c r="G10" s="627"/>
      <c r="H10" s="627"/>
      <c r="I10" s="627"/>
      <c r="J10" s="328"/>
      <c r="K10" s="328"/>
    </row>
    <row r="11" spans="1:11" s="184" customFormat="1" ht="20.100000000000001" customHeight="1">
      <c r="A11" s="713" t="s">
        <v>46</v>
      </c>
      <c r="B11" s="713"/>
      <c r="C11" s="713"/>
      <c r="D11" s="713"/>
      <c r="E11" s="713"/>
      <c r="F11" s="713"/>
      <c r="G11" s="713"/>
      <c r="H11" s="713"/>
      <c r="I11" s="713"/>
      <c r="J11" s="328"/>
      <c r="K11" s="328"/>
    </row>
    <row r="12" spans="1:11" s="184" customFormat="1" ht="9.9499999999999993" customHeight="1">
      <c r="A12" s="724" t="s">
        <v>39</v>
      </c>
      <c r="B12" s="724"/>
      <c r="C12" s="724"/>
      <c r="D12" s="724"/>
      <c r="E12" s="724"/>
      <c r="F12" s="724"/>
      <c r="G12" s="724"/>
      <c r="H12" s="724"/>
      <c r="I12" s="724"/>
      <c r="J12" s="328"/>
      <c r="K12" s="328"/>
    </row>
    <row r="13" spans="1:11" s="184" customFormat="1" ht="20.100000000000001" customHeight="1">
      <c r="A13" s="627"/>
      <c r="B13" s="627"/>
      <c r="C13" s="627"/>
      <c r="D13" s="627"/>
      <c r="E13" s="627"/>
      <c r="F13" s="627"/>
      <c r="G13" s="627"/>
      <c r="H13" s="627"/>
      <c r="I13" s="627"/>
      <c r="J13" s="328"/>
      <c r="K13" s="328"/>
    </row>
    <row r="14" spans="1:11" s="184" customFormat="1" ht="9.9499999999999993" customHeight="1">
      <c r="A14" s="627"/>
      <c r="B14" s="627"/>
      <c r="C14" s="627"/>
      <c r="D14" s="627"/>
      <c r="E14" s="627"/>
      <c r="F14" s="627"/>
      <c r="G14" s="627"/>
      <c r="H14" s="627"/>
      <c r="I14" s="627"/>
      <c r="J14" s="328"/>
      <c r="K14" s="328"/>
    </row>
    <row r="15" spans="1:11" s="184" customFormat="1" ht="9.9499999999999993" customHeight="1">
      <c r="A15" s="722" t="s">
        <v>299</v>
      </c>
      <c r="B15" s="722"/>
      <c r="C15" s="722"/>
      <c r="D15" s="722"/>
      <c r="E15" s="722"/>
      <c r="F15" s="722"/>
      <c r="G15" s="722"/>
      <c r="H15" s="722"/>
      <c r="I15" s="722"/>
      <c r="J15" s="328"/>
      <c r="K15" s="328"/>
    </row>
    <row r="16" spans="1:11" s="186" customFormat="1" ht="20.100000000000001" customHeight="1">
      <c r="A16" s="725" t="s">
        <v>176</v>
      </c>
      <c r="B16" s="725"/>
      <c r="C16" s="725"/>
      <c r="D16" s="725"/>
      <c r="E16" s="725"/>
      <c r="F16" s="725"/>
      <c r="G16" s="725"/>
      <c r="H16" s="725"/>
      <c r="I16" s="725"/>
      <c r="J16" s="294"/>
      <c r="K16" s="294"/>
    </row>
    <row r="17" spans="1:11" s="184" customFormat="1" ht="39.950000000000003" customHeight="1">
      <c r="A17" s="627"/>
      <c r="B17" s="627"/>
      <c r="C17" s="627"/>
      <c r="D17" s="627"/>
      <c r="E17" s="627"/>
      <c r="F17" s="627"/>
      <c r="G17" s="627"/>
      <c r="H17" s="627"/>
      <c r="I17" s="627"/>
      <c r="J17" s="328"/>
      <c r="K17" s="328"/>
    </row>
    <row r="18" spans="1:11" s="184" customFormat="1" ht="9.9499999999999993" customHeight="1">
      <c r="A18" s="627"/>
      <c r="B18" s="627"/>
      <c r="C18" s="627"/>
      <c r="D18" s="627"/>
      <c r="E18" s="627"/>
      <c r="F18" s="627"/>
      <c r="G18" s="627"/>
      <c r="H18" s="627"/>
      <c r="I18" s="627"/>
      <c r="J18" s="328"/>
      <c r="K18" s="328"/>
    </row>
    <row r="19" spans="1:11" s="184" customFormat="1" ht="20.100000000000001" customHeight="1">
      <c r="A19" s="713" t="s">
        <v>47</v>
      </c>
      <c r="B19" s="713"/>
      <c r="C19" s="713"/>
      <c r="D19" s="713"/>
      <c r="E19" s="713"/>
      <c r="F19" s="713"/>
      <c r="G19" s="713"/>
      <c r="H19" s="713"/>
      <c r="I19" s="713"/>
      <c r="J19" s="328"/>
      <c r="K19" s="328"/>
    </row>
    <row r="20" spans="1:11" s="290" customFormat="1" ht="36" customHeight="1">
      <c r="A20" s="714" t="s">
        <v>450</v>
      </c>
      <c r="B20" s="714"/>
      <c r="C20" s="714"/>
      <c r="D20" s="714"/>
      <c r="E20" s="714"/>
      <c r="F20" s="714"/>
      <c r="G20" s="714"/>
      <c r="H20" s="714"/>
      <c r="I20" s="714"/>
      <c r="J20" s="331"/>
      <c r="K20" s="331"/>
    </row>
    <row r="21" spans="1:11" s="184" customFormat="1" ht="9.9499999999999993" customHeight="1">
      <c r="A21" s="714"/>
      <c r="B21" s="714"/>
      <c r="C21" s="714"/>
      <c r="D21" s="714"/>
      <c r="E21" s="714"/>
      <c r="F21" s="714"/>
      <c r="G21" s="714"/>
      <c r="H21" s="714"/>
      <c r="I21" s="714"/>
      <c r="J21" s="328"/>
      <c r="K21" s="328"/>
    </row>
    <row r="22" spans="1:11" s="184" customFormat="1" ht="54.75" customHeight="1">
      <c r="A22" s="627"/>
      <c r="B22" s="627"/>
      <c r="C22" s="627"/>
      <c r="D22" s="627"/>
      <c r="E22" s="329"/>
      <c r="F22" s="627"/>
      <c r="G22" s="627"/>
      <c r="H22" s="627"/>
      <c r="I22" s="627"/>
      <c r="J22" s="328"/>
      <c r="K22" s="328"/>
    </row>
    <row r="23" spans="1:11" s="184" customFormat="1" ht="39" customHeight="1">
      <c r="A23" s="716" t="s">
        <v>292</v>
      </c>
      <c r="B23" s="716"/>
      <c r="C23" s="716"/>
      <c r="D23" s="716"/>
      <c r="E23" s="329"/>
      <c r="F23" s="716" t="s">
        <v>413</v>
      </c>
      <c r="G23" s="716"/>
      <c r="H23" s="716"/>
      <c r="I23" s="716"/>
      <c r="J23" s="328"/>
      <c r="K23" s="328"/>
    </row>
    <row r="24" spans="1:11" s="184" customFormat="1" ht="16.149999999999999" customHeight="1">
      <c r="A24" s="335"/>
      <c r="B24" s="719" t="s">
        <v>454</v>
      </c>
      <c r="C24" s="720"/>
      <c r="D24" s="720"/>
      <c r="E24" s="720"/>
      <c r="F24" s="335"/>
      <c r="G24" s="335"/>
      <c r="H24" s="335"/>
      <c r="I24" s="335"/>
      <c r="J24" s="334"/>
      <c r="K24" s="334"/>
    </row>
    <row r="25" spans="1:11" s="184" customFormat="1" ht="28.5" customHeight="1">
      <c r="A25" s="715" t="s">
        <v>294</v>
      </c>
      <c r="B25" s="715"/>
      <c r="C25" s="715"/>
      <c r="D25" s="715"/>
      <c r="E25" s="715"/>
      <c r="F25" s="715"/>
      <c r="G25" s="715"/>
      <c r="H25" s="715"/>
      <c r="I25" s="715"/>
      <c r="J25" s="282"/>
      <c r="K25" s="282"/>
    </row>
    <row r="26" spans="1:11" s="184" customFormat="1" ht="15" customHeight="1">
      <c r="A26" s="708" t="s">
        <v>401</v>
      </c>
      <c r="B26" s="708"/>
      <c r="C26" s="708"/>
      <c r="D26" s="708"/>
      <c r="E26" s="708"/>
      <c r="F26" s="708"/>
      <c r="G26" s="708"/>
      <c r="H26" s="708"/>
      <c r="I26" s="708"/>
    </row>
    <row r="27" spans="1:11" s="184" customFormat="1" ht="45" customHeight="1">
      <c r="A27" s="292"/>
      <c r="B27" s="694" t="s">
        <v>488</v>
      </c>
      <c r="C27" s="718"/>
      <c r="D27" s="718"/>
      <c r="E27" s="718"/>
      <c r="F27" s="718"/>
      <c r="G27" s="718"/>
      <c r="H27" s="718"/>
      <c r="I27" s="718"/>
    </row>
    <row r="28" spans="1:11" s="184" customFormat="1" ht="15" customHeight="1">
      <c r="A28" s="235" t="s">
        <v>117</v>
      </c>
      <c r="B28" s="689" t="s">
        <v>432</v>
      </c>
      <c r="C28" s="689"/>
      <c r="D28" s="689"/>
      <c r="E28" s="689"/>
      <c r="F28" s="689"/>
      <c r="G28" s="689"/>
      <c r="H28" s="689"/>
      <c r="I28" s="689"/>
    </row>
    <row r="29" spans="1:11" s="184" customFormat="1" ht="15.95" customHeight="1">
      <c r="A29" s="238"/>
      <c r="B29" s="709" t="s">
        <v>511</v>
      </c>
      <c r="C29" s="709"/>
      <c r="D29" s="709"/>
      <c r="E29" s="283" t="s">
        <v>360</v>
      </c>
      <c r="F29" s="709" t="s">
        <v>512</v>
      </c>
      <c r="G29" s="709"/>
      <c r="H29" s="709"/>
      <c r="I29" s="709"/>
    </row>
    <row r="30" spans="1:11" s="184" customFormat="1" ht="3.95" customHeight="1">
      <c r="A30" s="238"/>
      <c r="B30" s="284"/>
      <c r="C30" s="284"/>
      <c r="D30" s="284"/>
      <c r="E30" s="283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4" t="s">
        <v>361</v>
      </c>
      <c r="C31" s="694"/>
      <c r="D31" s="694"/>
      <c r="E31" s="694"/>
      <c r="F31" s="710" t="s">
        <v>513</v>
      </c>
      <c r="G31" s="711"/>
      <c r="H31" s="711"/>
      <c r="I31" s="711"/>
    </row>
    <row r="32" spans="1:11" s="184" customFormat="1" ht="15.95" customHeight="1">
      <c r="A32" s="238"/>
      <c r="B32" s="698" t="s">
        <v>362</v>
      </c>
      <c r="C32" s="698"/>
      <c r="D32" s="698"/>
      <c r="E32" s="704" t="s">
        <v>512</v>
      </c>
      <c r="F32" s="704"/>
      <c r="G32" s="704"/>
      <c r="H32" s="704"/>
      <c r="I32" s="704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79" t="s">
        <v>363</v>
      </c>
      <c r="C34" s="679"/>
      <c r="D34" s="679"/>
      <c r="E34" s="679"/>
      <c r="F34" s="679"/>
      <c r="G34" s="679"/>
      <c r="H34" s="679"/>
      <c r="I34" s="679"/>
    </row>
    <row r="35" spans="1:11" s="184" customFormat="1" ht="15" customHeight="1">
      <c r="A35" s="233"/>
      <c r="B35" s="703" t="s">
        <v>514</v>
      </c>
      <c r="C35" s="704"/>
      <c r="D35" s="704"/>
      <c r="E35" s="704"/>
      <c r="F35" s="704"/>
      <c r="G35" s="704"/>
      <c r="H35" s="704"/>
      <c r="I35" s="704"/>
    </row>
    <row r="36" spans="1:11" s="184" customFormat="1" ht="18.75" customHeight="1">
      <c r="A36" s="233"/>
      <c r="B36" s="698" t="s">
        <v>455</v>
      </c>
      <c r="C36" s="698"/>
      <c r="D36" s="698"/>
      <c r="E36" s="698"/>
      <c r="F36" s="698"/>
      <c r="G36" s="698"/>
      <c r="H36" s="698"/>
      <c r="I36" s="698"/>
    </row>
    <row r="37" spans="1:11" s="184" customFormat="1" ht="108" customHeight="1">
      <c r="A37" s="233" t="s">
        <v>116</v>
      </c>
      <c r="B37" s="679" t="s">
        <v>451</v>
      </c>
      <c r="C37" s="679"/>
      <c r="D37" s="679"/>
      <c r="E37" s="679"/>
      <c r="F37" s="679"/>
      <c r="G37" s="679"/>
      <c r="H37" s="679"/>
      <c r="I37" s="679"/>
    </row>
    <row r="38" spans="1:11" s="163" customFormat="1" ht="55.15" customHeight="1">
      <c r="A38" s="181" t="s">
        <v>150</v>
      </c>
      <c r="B38" s="679" t="s">
        <v>322</v>
      </c>
      <c r="C38" s="679"/>
      <c r="D38" s="679"/>
      <c r="E38" s="679"/>
      <c r="F38" s="679"/>
      <c r="G38" s="679"/>
      <c r="H38" s="679"/>
      <c r="I38" s="679"/>
      <c r="J38" s="182"/>
      <c r="K38" s="164"/>
    </row>
    <row r="39" spans="1:11" s="163" customFormat="1" ht="127.9" customHeight="1">
      <c r="A39" s="181" t="s">
        <v>160</v>
      </c>
      <c r="B39" s="679" t="s">
        <v>489</v>
      </c>
      <c r="C39" s="679"/>
      <c r="D39" s="679"/>
      <c r="E39" s="679"/>
      <c r="F39" s="679"/>
      <c r="G39" s="679"/>
      <c r="H39" s="679"/>
      <c r="I39" s="679"/>
      <c r="J39" s="182"/>
      <c r="K39" s="164"/>
    </row>
    <row r="40" spans="1:11" s="163" customFormat="1" ht="24.6" customHeight="1">
      <c r="A40" s="181" t="s">
        <v>221</v>
      </c>
      <c r="B40" s="679" t="s">
        <v>415</v>
      </c>
      <c r="C40" s="679"/>
      <c r="D40" s="679"/>
      <c r="E40" s="679"/>
      <c r="F40" s="679"/>
      <c r="G40" s="679"/>
      <c r="H40" s="679"/>
      <c r="I40" s="679"/>
      <c r="J40" s="182"/>
      <c r="K40" s="164"/>
    </row>
    <row r="41" spans="1:11" s="163" customFormat="1" ht="25.15" customHeight="1">
      <c r="A41" s="181" t="s">
        <v>232</v>
      </c>
      <c r="B41" s="679" t="s">
        <v>288</v>
      </c>
      <c r="C41" s="679"/>
      <c r="D41" s="679"/>
      <c r="E41" s="679"/>
      <c r="F41" s="679"/>
      <c r="G41" s="679"/>
      <c r="H41" s="679"/>
      <c r="I41" s="679"/>
      <c r="J41" s="182"/>
      <c r="K41" s="164"/>
    </row>
    <row r="42" spans="1:11" s="163" customFormat="1" ht="38.450000000000003" customHeight="1">
      <c r="A42" s="181" t="s">
        <v>403</v>
      </c>
      <c r="B42" s="679" t="s">
        <v>452</v>
      </c>
      <c r="C42" s="679"/>
      <c r="D42" s="679"/>
      <c r="E42" s="679"/>
      <c r="F42" s="679"/>
      <c r="G42" s="679"/>
      <c r="H42" s="679"/>
      <c r="I42" s="679"/>
      <c r="J42" s="182"/>
      <c r="K42" s="164"/>
    </row>
    <row r="43" spans="1:11" s="293" customFormat="1" ht="12.6" customHeight="1">
      <c r="A43" s="678" t="s">
        <v>340</v>
      </c>
      <c r="B43" s="678"/>
      <c r="C43" s="678"/>
      <c r="D43" s="678"/>
      <c r="E43" s="678"/>
      <c r="F43" s="678"/>
      <c r="G43" s="678"/>
      <c r="H43" s="678"/>
      <c r="I43" s="678"/>
    </row>
    <row r="44" spans="1:11" s="184" customFormat="1" ht="15" customHeight="1">
      <c r="A44" s="708" t="s">
        <v>372</v>
      </c>
      <c r="B44" s="708"/>
      <c r="C44" s="708"/>
      <c r="D44" s="708"/>
      <c r="E44" s="708"/>
      <c r="F44" s="708"/>
      <c r="G44" s="708"/>
      <c r="H44" s="708"/>
      <c r="I44" s="708"/>
    </row>
    <row r="45" spans="1:11" s="184" customFormat="1" ht="15" customHeight="1">
      <c r="A45" s="292"/>
      <c r="B45" s="712" t="s">
        <v>286</v>
      </c>
      <c r="C45" s="712"/>
      <c r="D45" s="712"/>
      <c r="E45" s="712"/>
      <c r="F45" s="712"/>
      <c r="G45" s="712"/>
      <c r="H45" s="712"/>
      <c r="I45" s="712"/>
    </row>
    <row r="46" spans="1:11" s="184" customFormat="1" ht="15" customHeight="1">
      <c r="A46" s="235" t="s">
        <v>117</v>
      </c>
      <c r="B46" s="689" t="s">
        <v>437</v>
      </c>
      <c r="C46" s="689"/>
      <c r="D46" s="689"/>
      <c r="E46" s="689"/>
      <c r="F46" s="689"/>
      <c r="G46" s="689"/>
      <c r="H46" s="689"/>
      <c r="I46" s="689"/>
    </row>
    <row r="47" spans="1:11" s="184" customFormat="1" ht="15.95" customHeight="1">
      <c r="A47" s="238"/>
      <c r="B47" s="709" t="s">
        <v>515</v>
      </c>
      <c r="C47" s="709"/>
      <c r="D47" s="709"/>
      <c r="E47" s="283" t="s">
        <v>360</v>
      </c>
      <c r="F47" s="709" t="s">
        <v>516</v>
      </c>
      <c r="G47" s="709"/>
      <c r="H47" s="709"/>
      <c r="I47" s="709"/>
    </row>
    <row r="48" spans="1:11" s="184" customFormat="1" ht="3.95" customHeight="1">
      <c r="A48" s="238"/>
      <c r="B48" s="284"/>
      <c r="C48" s="284"/>
      <c r="D48" s="284"/>
      <c r="E48" s="283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4" t="s">
        <v>361</v>
      </c>
      <c r="C49" s="694"/>
      <c r="D49" s="694"/>
      <c r="E49" s="694"/>
      <c r="F49" s="710" t="s">
        <v>517</v>
      </c>
      <c r="G49" s="711"/>
      <c r="H49" s="711"/>
      <c r="I49" s="711"/>
    </row>
    <row r="50" spans="1:11" s="184" customFormat="1" ht="21" customHeight="1">
      <c r="A50" s="238"/>
      <c r="B50" s="698" t="s">
        <v>362</v>
      </c>
      <c r="C50" s="698"/>
      <c r="D50" s="698"/>
      <c r="E50" s="704" t="s">
        <v>518</v>
      </c>
      <c r="F50" s="704"/>
      <c r="G50" s="704"/>
      <c r="H50" s="704"/>
      <c r="I50" s="704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79" t="s">
        <v>363</v>
      </c>
      <c r="C52" s="679"/>
      <c r="D52" s="679"/>
      <c r="E52" s="679"/>
      <c r="F52" s="679"/>
      <c r="G52" s="679"/>
      <c r="H52" s="679"/>
      <c r="I52" s="679"/>
    </row>
    <row r="53" spans="1:11" s="184" customFormat="1" ht="15" customHeight="1">
      <c r="A53" s="233"/>
      <c r="B53" s="705" t="s">
        <v>519</v>
      </c>
      <c r="C53" s="706"/>
      <c r="D53" s="706"/>
      <c r="E53" s="706"/>
      <c r="F53" s="706"/>
      <c r="G53" s="706"/>
      <c r="H53" s="706"/>
      <c r="I53" s="706"/>
    </row>
    <row r="54" spans="1:11" s="184" customFormat="1" ht="18.75" customHeight="1">
      <c r="A54" s="233"/>
      <c r="B54" s="698" t="s">
        <v>374</v>
      </c>
      <c r="C54" s="698"/>
      <c r="D54" s="698"/>
      <c r="E54" s="698"/>
      <c r="F54" s="698"/>
      <c r="G54" s="698"/>
      <c r="H54" s="698"/>
      <c r="I54" s="698"/>
    </row>
    <row r="55" spans="1:11" s="184" customFormat="1" ht="76.150000000000006" customHeight="1">
      <c r="A55" s="233" t="s">
        <v>116</v>
      </c>
      <c r="B55" s="679" t="s">
        <v>439</v>
      </c>
      <c r="C55" s="679"/>
      <c r="D55" s="679"/>
      <c r="E55" s="679"/>
      <c r="F55" s="679"/>
      <c r="G55" s="679"/>
      <c r="H55" s="679"/>
      <c r="I55" s="679"/>
    </row>
    <row r="56" spans="1:11" s="163" customFormat="1" ht="54" customHeight="1">
      <c r="A56" s="181" t="s">
        <v>150</v>
      </c>
      <c r="B56" s="679" t="s">
        <v>322</v>
      </c>
      <c r="C56" s="679"/>
      <c r="D56" s="679"/>
      <c r="E56" s="679"/>
      <c r="F56" s="679"/>
      <c r="G56" s="679"/>
      <c r="H56" s="679"/>
      <c r="I56" s="679"/>
      <c r="J56" s="182"/>
      <c r="K56" s="164"/>
    </row>
    <row r="57" spans="1:11" s="163" customFormat="1" ht="134.44999999999999" customHeight="1">
      <c r="A57" s="181" t="s">
        <v>160</v>
      </c>
      <c r="B57" s="679" t="s">
        <v>490</v>
      </c>
      <c r="C57" s="679"/>
      <c r="D57" s="679"/>
      <c r="E57" s="679"/>
      <c r="F57" s="679"/>
      <c r="G57" s="679"/>
      <c r="H57" s="679"/>
      <c r="I57" s="679"/>
      <c r="J57" s="182"/>
      <c r="K57" s="164"/>
    </row>
    <row r="58" spans="1:11" s="163" customFormat="1" ht="28.15" customHeight="1">
      <c r="A58" s="181" t="s">
        <v>221</v>
      </c>
      <c r="B58" s="679" t="s">
        <v>415</v>
      </c>
      <c r="C58" s="679"/>
      <c r="D58" s="679"/>
      <c r="E58" s="679"/>
      <c r="F58" s="679"/>
      <c r="G58" s="679"/>
      <c r="H58" s="679"/>
      <c r="I58" s="679"/>
      <c r="J58" s="182"/>
      <c r="K58" s="164"/>
    </row>
    <row r="59" spans="1:11" s="163" customFormat="1" ht="23.45" customHeight="1">
      <c r="A59" s="181" t="s">
        <v>232</v>
      </c>
      <c r="B59" s="679" t="s">
        <v>288</v>
      </c>
      <c r="C59" s="679"/>
      <c r="D59" s="679"/>
      <c r="E59" s="679"/>
      <c r="F59" s="679"/>
      <c r="G59" s="679"/>
      <c r="H59" s="679"/>
      <c r="I59" s="679"/>
      <c r="J59" s="182"/>
      <c r="K59" s="164"/>
    </row>
    <row r="60" spans="1:11" s="163" customFormat="1" ht="45.6" customHeight="1">
      <c r="A60" s="181" t="s">
        <v>403</v>
      </c>
      <c r="B60" s="679" t="s">
        <v>440</v>
      </c>
      <c r="C60" s="679"/>
      <c r="D60" s="679"/>
      <c r="E60" s="679"/>
      <c r="F60" s="679"/>
      <c r="G60" s="679"/>
      <c r="H60" s="679"/>
      <c r="I60" s="679"/>
      <c r="J60" s="182"/>
      <c r="K60" s="164"/>
    </row>
    <row r="61" spans="1:11" s="186" customFormat="1" ht="15.95" customHeight="1">
      <c r="A61" s="707" t="s">
        <v>408</v>
      </c>
      <c r="B61" s="707"/>
      <c r="C61" s="707"/>
      <c r="D61" s="707"/>
      <c r="E61" s="707"/>
      <c r="F61" s="707"/>
      <c r="G61" s="707"/>
      <c r="H61" s="707"/>
      <c r="I61" s="707"/>
      <c r="J61" s="294"/>
      <c r="K61" s="294"/>
    </row>
    <row r="62" spans="1:11" s="184" customFormat="1" ht="21" customHeight="1">
      <c r="A62" s="183"/>
      <c r="B62" s="698" t="s">
        <v>441</v>
      </c>
      <c r="C62" s="698"/>
      <c r="D62" s="698"/>
      <c r="E62" s="698"/>
      <c r="F62" s="698"/>
      <c r="G62" s="698"/>
      <c r="H62" s="698"/>
      <c r="I62" s="698"/>
    </row>
    <row r="63" spans="1:11" s="184" customFormat="1" ht="22.15" customHeight="1">
      <c r="A63" s="233" t="s">
        <v>117</v>
      </c>
      <c r="B63" s="679" t="s">
        <v>285</v>
      </c>
      <c r="C63" s="679"/>
      <c r="D63" s="679"/>
      <c r="E63" s="679"/>
      <c r="F63" s="679"/>
      <c r="G63" s="679"/>
      <c r="H63" s="679"/>
      <c r="I63" s="679"/>
    </row>
    <row r="64" spans="1:11" s="184" customFormat="1" ht="22.15" customHeight="1">
      <c r="A64" s="233" t="s">
        <v>114</v>
      </c>
      <c r="B64" s="679" t="s">
        <v>310</v>
      </c>
      <c r="C64" s="679"/>
      <c r="D64" s="679"/>
      <c r="E64" s="679"/>
      <c r="F64" s="679"/>
      <c r="G64" s="679"/>
      <c r="H64" s="679"/>
      <c r="I64" s="679"/>
    </row>
    <row r="65" spans="1:11" s="184" customFormat="1" ht="32.450000000000003" customHeight="1">
      <c r="A65" s="233" t="s">
        <v>115</v>
      </c>
      <c r="B65" s="679" t="s">
        <v>442</v>
      </c>
      <c r="C65" s="679"/>
      <c r="D65" s="679"/>
      <c r="E65" s="679"/>
      <c r="F65" s="679"/>
      <c r="G65" s="679"/>
      <c r="H65" s="679"/>
      <c r="I65" s="679"/>
    </row>
    <row r="66" spans="1:11" s="184" customFormat="1" ht="76.900000000000006" customHeight="1">
      <c r="A66" s="233" t="s">
        <v>116</v>
      </c>
      <c r="B66" s="679" t="s">
        <v>443</v>
      </c>
      <c r="C66" s="679"/>
      <c r="D66" s="679"/>
      <c r="E66" s="679"/>
      <c r="F66" s="679"/>
      <c r="G66" s="679"/>
      <c r="H66" s="679"/>
      <c r="I66" s="679"/>
    </row>
    <row r="67" spans="1:11" s="184" customFormat="1">
      <c r="A67" s="181" t="s">
        <v>150</v>
      </c>
      <c r="B67" s="679" t="s">
        <v>414</v>
      </c>
      <c r="C67" s="679"/>
      <c r="D67" s="679"/>
      <c r="E67" s="679"/>
      <c r="F67" s="679"/>
      <c r="G67" s="679"/>
      <c r="H67" s="679"/>
      <c r="I67" s="679"/>
    </row>
    <row r="68" spans="1:11" s="163" customFormat="1" ht="54" customHeight="1">
      <c r="A68" s="181" t="s">
        <v>160</v>
      </c>
      <c r="B68" s="679" t="s">
        <v>322</v>
      </c>
      <c r="C68" s="679"/>
      <c r="D68" s="679"/>
      <c r="E68" s="679"/>
      <c r="F68" s="679"/>
      <c r="G68" s="679"/>
      <c r="H68" s="679"/>
      <c r="I68" s="679"/>
      <c r="J68" s="182"/>
      <c r="K68" s="164"/>
    </row>
    <row r="69" spans="1:11" s="163" customFormat="1" ht="129" customHeight="1">
      <c r="A69" s="181" t="s">
        <v>221</v>
      </c>
      <c r="B69" s="679" t="s">
        <v>491</v>
      </c>
      <c r="C69" s="679"/>
      <c r="D69" s="679"/>
      <c r="E69" s="679"/>
      <c r="F69" s="679"/>
      <c r="G69" s="679"/>
      <c r="H69" s="679"/>
      <c r="I69" s="679"/>
      <c r="J69" s="182"/>
      <c r="K69" s="164"/>
    </row>
    <row r="70" spans="1:11" s="163" customFormat="1" ht="23.25" customHeight="1">
      <c r="A70" s="181" t="s">
        <v>232</v>
      </c>
      <c r="B70" s="679" t="s">
        <v>415</v>
      </c>
      <c r="C70" s="679"/>
      <c r="D70" s="679"/>
      <c r="E70" s="679"/>
      <c r="F70" s="679"/>
      <c r="G70" s="679"/>
      <c r="H70" s="679"/>
      <c r="I70" s="679"/>
      <c r="J70" s="182"/>
      <c r="K70" s="164"/>
    </row>
    <row r="71" spans="1:11" s="163" customFormat="1" ht="24" customHeight="1">
      <c r="A71" s="181" t="s">
        <v>403</v>
      </c>
      <c r="B71" s="679" t="s">
        <v>288</v>
      </c>
      <c r="C71" s="679"/>
      <c r="D71" s="679"/>
      <c r="E71" s="679"/>
      <c r="F71" s="679"/>
      <c r="G71" s="679"/>
      <c r="H71" s="679"/>
      <c r="I71" s="679"/>
      <c r="J71" s="182"/>
      <c r="K71" s="164"/>
    </row>
    <row r="72" spans="1:11" s="163" customFormat="1">
      <c r="A72" s="181" t="s">
        <v>404</v>
      </c>
      <c r="B72" s="679" t="s">
        <v>416</v>
      </c>
      <c r="C72" s="679"/>
      <c r="D72" s="679"/>
      <c r="E72" s="679"/>
      <c r="F72" s="679"/>
      <c r="G72" s="679"/>
      <c r="H72" s="679"/>
      <c r="I72" s="679"/>
      <c r="J72" s="182"/>
      <c r="K72" s="164"/>
    </row>
    <row r="73" spans="1:11" s="163" customFormat="1">
      <c r="A73" s="181"/>
      <c r="B73" s="679" t="s">
        <v>417</v>
      </c>
      <c r="C73" s="679"/>
      <c r="D73" s="679"/>
      <c r="E73" s="717" t="str">
        <f>IF(B47="","",B47)</f>
        <v>Podkarpackiego</v>
      </c>
      <c r="F73" s="717"/>
      <c r="G73" s="717"/>
      <c r="H73" s="717"/>
      <c r="I73" s="717"/>
      <c r="J73" s="182"/>
      <c r="K73" s="164"/>
    </row>
    <row r="74" spans="1:11" s="163" customFormat="1">
      <c r="A74" s="181"/>
      <c r="B74" s="679" t="s">
        <v>418</v>
      </c>
      <c r="C74" s="679"/>
      <c r="D74" s="679"/>
      <c r="E74" s="717" t="str">
        <f>IF(B29="","",B29)</f>
        <v>Nasze Bieszczady</v>
      </c>
      <c r="F74" s="717"/>
      <c r="G74" s="717"/>
      <c r="H74" s="717"/>
      <c r="I74" s="717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hyperlinks>
    <hyperlink ref="F31" r:id="rId1"/>
    <hyperlink ref="B35" r:id="rId2"/>
    <hyperlink ref="F49" r:id="rId3"/>
    <hyperlink ref="B53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cellComments="asDisplayed" r:id="rId5"/>
  <headerFooter>
    <oddFooter>&amp;L&amp;9PROW 2014-2020_19.2/4/z&amp;R&amp;9Strona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N38" sqref="AN38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9"/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145"/>
      <c r="AA2" s="145"/>
      <c r="AB2" s="145"/>
      <c r="AC2" s="145"/>
      <c r="AD2" s="145"/>
      <c r="AE2" s="760" t="s">
        <v>147</v>
      </c>
      <c r="AF2" s="761"/>
      <c r="AG2" s="761"/>
      <c r="AH2" s="761"/>
      <c r="AI2" s="762"/>
      <c r="AJ2" s="145"/>
    </row>
    <row r="3" spans="1:36" ht="2.4500000000000002" customHeight="1">
      <c r="A3" s="734"/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</row>
    <row r="4" spans="1:36" ht="36" customHeight="1">
      <c r="A4" s="763" t="s">
        <v>215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764"/>
      <c r="AD4" s="764"/>
      <c r="AE4" s="764"/>
      <c r="AF4" s="764"/>
      <c r="AG4" s="764"/>
      <c r="AH4" s="764"/>
      <c r="AI4" s="764"/>
      <c r="AJ4" s="764"/>
    </row>
    <row r="5" spans="1:36" ht="6.6" hidden="1" customHeight="1">
      <c r="A5" s="765"/>
      <c r="B5" s="766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</row>
    <row r="6" spans="1:36" ht="60" customHeight="1">
      <c r="A6" s="10"/>
      <c r="B6" s="726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8"/>
      <c r="AJ6" s="10"/>
    </row>
    <row r="7" spans="1:36">
      <c r="A7" s="10"/>
      <c r="B7" s="729"/>
      <c r="C7" s="730"/>
      <c r="D7" s="730"/>
      <c r="E7" s="730"/>
      <c r="F7" s="730"/>
      <c r="G7" s="730"/>
      <c r="H7" s="730"/>
      <c r="I7" s="730"/>
      <c r="J7" s="730"/>
      <c r="K7" s="730"/>
      <c r="L7" s="730"/>
      <c r="M7" s="730"/>
      <c r="N7" s="730"/>
      <c r="O7" s="730"/>
      <c r="P7" s="730"/>
      <c r="Q7" s="730"/>
      <c r="R7" s="730"/>
      <c r="S7" s="730"/>
      <c r="T7" s="730"/>
      <c r="U7" s="730"/>
      <c r="V7" s="730"/>
      <c r="W7" s="730"/>
      <c r="X7" s="730"/>
      <c r="Y7" s="730"/>
      <c r="Z7" s="730"/>
      <c r="AA7" s="730"/>
      <c r="AB7" s="730"/>
      <c r="AC7" s="730"/>
      <c r="AD7" s="730"/>
      <c r="AE7" s="730"/>
      <c r="AF7" s="730"/>
      <c r="AG7" s="730"/>
      <c r="AH7" s="730"/>
      <c r="AI7" s="731"/>
      <c r="AJ7" s="10"/>
    </row>
    <row r="8" spans="1:36" ht="13.5" customHeight="1">
      <c r="A8" s="10"/>
      <c r="B8" s="732" t="s">
        <v>342</v>
      </c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32"/>
      <c r="Q8" s="732"/>
      <c r="R8" s="733"/>
      <c r="S8" s="733"/>
      <c r="T8" s="733"/>
      <c r="U8" s="733"/>
      <c r="V8" s="733"/>
      <c r="W8" s="733"/>
      <c r="X8" s="733"/>
      <c r="Y8" s="733"/>
      <c r="Z8" s="733"/>
      <c r="AA8" s="733"/>
      <c r="AB8" s="734"/>
      <c r="AC8" s="734"/>
      <c r="AD8" s="734"/>
      <c r="AE8" s="734"/>
      <c r="AF8" s="734"/>
      <c r="AG8" s="734"/>
      <c r="AH8" s="734"/>
      <c r="AI8" s="734"/>
      <c r="AJ8" s="10"/>
    </row>
    <row r="9" spans="1:36" ht="6" customHeight="1">
      <c r="A9" s="10"/>
      <c r="B9" s="735"/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735"/>
      <c r="O9" s="735"/>
      <c r="P9" s="735"/>
      <c r="Q9" s="735"/>
      <c r="R9" s="735"/>
      <c r="S9" s="735"/>
      <c r="T9" s="735"/>
      <c r="U9" s="735"/>
      <c r="V9" s="735"/>
      <c r="W9" s="735"/>
      <c r="X9" s="735"/>
      <c r="Y9" s="735"/>
      <c r="Z9" s="735"/>
      <c r="AA9" s="735"/>
      <c r="AB9" s="734"/>
      <c r="AC9" s="734"/>
      <c r="AD9" s="734"/>
      <c r="AE9" s="734"/>
      <c r="AF9" s="734"/>
      <c r="AG9" s="734"/>
      <c r="AH9" s="734"/>
      <c r="AI9" s="734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8" t="s">
        <v>81</v>
      </c>
      <c r="C11" s="758"/>
      <c r="D11" s="758"/>
      <c r="E11" s="758"/>
      <c r="F11" s="758"/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8"/>
      <c r="W11" s="758"/>
      <c r="X11" s="758"/>
      <c r="Y11" s="758"/>
      <c r="Z11" s="758"/>
      <c r="AA11" s="758"/>
      <c r="AB11" s="758"/>
      <c r="AC11" s="758"/>
      <c r="AD11" s="758"/>
      <c r="AE11" s="758"/>
      <c r="AF11" s="758"/>
      <c r="AG11" s="758"/>
      <c r="AH11" s="758"/>
      <c r="AI11" s="758"/>
      <c r="AJ11" s="10"/>
    </row>
    <row r="12" spans="1:36" ht="1.1499999999999999" customHeight="1">
      <c r="A12" s="23"/>
      <c r="B12" s="758"/>
      <c r="C12" s="758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58"/>
      <c r="V12" s="758"/>
      <c r="W12" s="758"/>
      <c r="X12" s="758"/>
      <c r="Y12" s="758"/>
      <c r="Z12" s="758"/>
      <c r="AA12" s="758"/>
      <c r="AB12" s="758"/>
      <c r="AC12" s="758"/>
      <c r="AD12" s="758"/>
      <c r="AE12" s="758"/>
      <c r="AF12" s="758"/>
      <c r="AG12" s="758"/>
      <c r="AH12" s="758"/>
      <c r="AI12" s="758"/>
      <c r="AJ12" s="10"/>
    </row>
    <row r="13" spans="1:36" ht="27" customHeight="1">
      <c r="A13" s="169" t="s">
        <v>82</v>
      </c>
      <c r="B13" s="519" t="s">
        <v>461</v>
      </c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19"/>
      <c r="AF13" s="519"/>
      <c r="AG13" s="519"/>
      <c r="AH13" s="519"/>
      <c r="AI13" s="519"/>
      <c r="AJ13" s="10"/>
    </row>
    <row r="14" spans="1:36" ht="27" customHeight="1">
      <c r="A14" s="169" t="s">
        <v>83</v>
      </c>
      <c r="B14" s="519" t="s">
        <v>462</v>
      </c>
      <c r="C14" s="519"/>
      <c r="D14" s="519"/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519"/>
      <c r="AF14" s="519"/>
      <c r="AG14" s="519"/>
      <c r="AH14" s="519"/>
      <c r="AI14" s="519"/>
      <c r="AJ14" s="10"/>
    </row>
    <row r="15" spans="1:36" ht="27" customHeight="1">
      <c r="A15" s="169" t="s">
        <v>84</v>
      </c>
      <c r="B15" s="519" t="s">
        <v>463</v>
      </c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10"/>
    </row>
    <row r="16" spans="1:36" ht="45" customHeight="1">
      <c r="A16" s="169" t="s">
        <v>85</v>
      </c>
      <c r="B16" s="519" t="s">
        <v>464</v>
      </c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19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9"/>
      <c r="C18" s="750"/>
      <c r="D18" s="750"/>
      <c r="E18" s="750"/>
      <c r="F18" s="750"/>
      <c r="G18" s="750"/>
      <c r="H18" s="750"/>
      <c r="I18" s="750"/>
      <c r="J18" s="750"/>
      <c r="K18" s="750"/>
      <c r="L18" s="750"/>
      <c r="M18" s="750"/>
      <c r="N18" s="750"/>
      <c r="O18" s="750"/>
      <c r="P18" s="750"/>
      <c r="Q18" s="750"/>
      <c r="R18" s="750"/>
      <c r="S18" s="751"/>
      <c r="T18" s="10"/>
      <c r="U18" s="737"/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38"/>
      <c r="AI18" s="739"/>
      <c r="AJ18" s="10"/>
    </row>
    <row r="19" spans="1:37">
      <c r="A19" s="10"/>
      <c r="B19" s="752"/>
      <c r="C19" s="753"/>
      <c r="D19" s="753"/>
      <c r="E19" s="753"/>
      <c r="F19" s="753"/>
      <c r="G19" s="753"/>
      <c r="H19" s="753"/>
      <c r="I19" s="753"/>
      <c r="J19" s="753"/>
      <c r="K19" s="753"/>
      <c r="L19" s="753"/>
      <c r="M19" s="753"/>
      <c r="N19" s="753"/>
      <c r="O19" s="753"/>
      <c r="P19" s="753"/>
      <c r="Q19" s="753"/>
      <c r="R19" s="753"/>
      <c r="S19" s="754"/>
      <c r="T19" s="10"/>
      <c r="U19" s="740"/>
      <c r="V19" s="734"/>
      <c r="W19" s="734"/>
      <c r="X19" s="734"/>
      <c r="Y19" s="734"/>
      <c r="Z19" s="734"/>
      <c r="AA19" s="734"/>
      <c r="AB19" s="734"/>
      <c r="AC19" s="734"/>
      <c r="AD19" s="734"/>
      <c r="AE19" s="734"/>
      <c r="AF19" s="734"/>
      <c r="AG19" s="734"/>
      <c r="AH19" s="734"/>
      <c r="AI19" s="741"/>
      <c r="AJ19" s="10"/>
    </row>
    <row r="20" spans="1:37">
      <c r="A20" s="10"/>
      <c r="B20" s="752"/>
      <c r="C20" s="753"/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3"/>
      <c r="O20" s="753"/>
      <c r="P20" s="753"/>
      <c r="Q20" s="753"/>
      <c r="R20" s="753"/>
      <c r="S20" s="754"/>
      <c r="T20" s="10"/>
      <c r="U20" s="740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41"/>
      <c r="AJ20" s="10"/>
    </row>
    <row r="21" spans="1:37">
      <c r="A21" s="10"/>
      <c r="B21" s="752"/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4"/>
      <c r="T21" s="10"/>
      <c r="U21" s="740"/>
      <c r="V21" s="734"/>
      <c r="W21" s="734"/>
      <c r="X21" s="734"/>
      <c r="Y21" s="734"/>
      <c r="Z21" s="734"/>
      <c r="AA21" s="734"/>
      <c r="AB21" s="734"/>
      <c r="AC21" s="734"/>
      <c r="AD21" s="734"/>
      <c r="AE21" s="734"/>
      <c r="AF21" s="734"/>
      <c r="AG21" s="734"/>
      <c r="AH21" s="734"/>
      <c r="AI21" s="741"/>
      <c r="AJ21" s="10"/>
    </row>
    <row r="22" spans="1:37">
      <c r="A22" s="10"/>
      <c r="B22" s="752"/>
      <c r="C22" s="753"/>
      <c r="D22" s="753"/>
      <c r="E22" s="753"/>
      <c r="F22" s="753"/>
      <c r="G22" s="753"/>
      <c r="H22" s="753"/>
      <c r="I22" s="753"/>
      <c r="J22" s="753"/>
      <c r="K22" s="753"/>
      <c r="L22" s="753"/>
      <c r="M22" s="753"/>
      <c r="N22" s="753"/>
      <c r="O22" s="753"/>
      <c r="P22" s="753"/>
      <c r="Q22" s="753"/>
      <c r="R22" s="753"/>
      <c r="S22" s="754"/>
      <c r="T22" s="10"/>
      <c r="U22" s="740"/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734"/>
      <c r="AG22" s="734"/>
      <c r="AH22" s="734"/>
      <c r="AI22" s="741"/>
      <c r="AJ22" s="10"/>
    </row>
    <row r="23" spans="1:37">
      <c r="A23" s="10"/>
      <c r="B23" s="752"/>
      <c r="C23" s="753"/>
      <c r="D23" s="753"/>
      <c r="E23" s="753"/>
      <c r="F23" s="753"/>
      <c r="G23" s="753"/>
      <c r="H23" s="753"/>
      <c r="I23" s="753"/>
      <c r="J23" s="753"/>
      <c r="K23" s="753"/>
      <c r="L23" s="753"/>
      <c r="M23" s="753"/>
      <c r="N23" s="753"/>
      <c r="O23" s="753"/>
      <c r="P23" s="753"/>
      <c r="Q23" s="753"/>
      <c r="R23" s="753"/>
      <c r="S23" s="754"/>
      <c r="T23" s="10"/>
      <c r="U23" s="740"/>
      <c r="V23" s="734"/>
      <c r="W23" s="734"/>
      <c r="X23" s="734"/>
      <c r="Y23" s="734"/>
      <c r="Z23" s="734"/>
      <c r="AA23" s="734"/>
      <c r="AB23" s="734"/>
      <c r="AC23" s="734"/>
      <c r="AD23" s="734"/>
      <c r="AE23" s="734"/>
      <c r="AF23" s="734"/>
      <c r="AG23" s="734"/>
      <c r="AH23" s="734"/>
      <c r="AI23" s="741"/>
      <c r="AJ23" s="10"/>
    </row>
    <row r="24" spans="1:37" ht="6" customHeight="1">
      <c r="A24" s="10"/>
      <c r="B24" s="752"/>
      <c r="C24" s="753"/>
      <c r="D24" s="753"/>
      <c r="E24" s="753"/>
      <c r="F24" s="753"/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4"/>
      <c r="T24" s="147"/>
      <c r="U24" s="740"/>
      <c r="V24" s="734"/>
      <c r="W24" s="734"/>
      <c r="X24" s="734"/>
      <c r="Y24" s="734"/>
      <c r="Z24" s="734"/>
      <c r="AA24" s="734"/>
      <c r="AB24" s="734"/>
      <c r="AC24" s="734"/>
      <c r="AD24" s="734"/>
      <c r="AE24" s="734"/>
      <c r="AF24" s="734"/>
      <c r="AG24" s="734"/>
      <c r="AH24" s="734"/>
      <c r="AI24" s="741"/>
      <c r="AJ24" s="10"/>
    </row>
    <row r="25" spans="1:37" ht="6" customHeight="1">
      <c r="A25" s="10"/>
      <c r="B25" s="755"/>
      <c r="C25" s="756"/>
      <c r="D25" s="756"/>
      <c r="E25" s="756"/>
      <c r="F25" s="756"/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7"/>
      <c r="T25" s="10"/>
      <c r="U25" s="742"/>
      <c r="V25" s="743"/>
      <c r="W25" s="743"/>
      <c r="X25" s="743"/>
      <c r="Y25" s="743"/>
      <c r="Z25" s="743"/>
      <c r="AA25" s="743"/>
      <c r="AB25" s="743"/>
      <c r="AC25" s="743"/>
      <c r="AD25" s="743"/>
      <c r="AE25" s="743"/>
      <c r="AF25" s="743"/>
      <c r="AG25" s="743"/>
      <c r="AH25" s="743"/>
      <c r="AI25" s="744"/>
      <c r="AJ25" s="10"/>
    </row>
    <row r="26" spans="1:37" ht="12.75" customHeight="1">
      <c r="A26" s="10"/>
      <c r="B26" s="747" t="s">
        <v>292</v>
      </c>
      <c r="C26" s="74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747"/>
      <c r="O26" s="747"/>
      <c r="P26" s="747"/>
      <c r="Q26" s="747"/>
      <c r="R26" s="747"/>
      <c r="S26" s="747"/>
      <c r="T26" s="17"/>
      <c r="U26" s="745" t="s">
        <v>293</v>
      </c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46"/>
      <c r="AH26" s="746"/>
      <c r="AI26" s="746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6"/>
      <c r="V27" s="746"/>
      <c r="W27" s="746"/>
      <c r="X27" s="746"/>
      <c r="Y27" s="746"/>
      <c r="Z27" s="746"/>
      <c r="AA27" s="746"/>
      <c r="AB27" s="746"/>
      <c r="AC27" s="746"/>
      <c r="AD27" s="746"/>
      <c r="AE27" s="746"/>
      <c r="AF27" s="746"/>
      <c r="AG27" s="746"/>
      <c r="AH27" s="746"/>
      <c r="AI27" s="746"/>
      <c r="AJ27" s="10"/>
    </row>
    <row r="28" spans="1:37" ht="15.75" customHeight="1">
      <c r="A28" s="10"/>
      <c r="B28" s="660" t="s">
        <v>213</v>
      </c>
      <c r="C28" s="660"/>
      <c r="D28" s="660"/>
      <c r="E28" s="660"/>
      <c r="F28" s="660"/>
      <c r="G28" s="660"/>
      <c r="H28" s="66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0"/>
      <c r="AE28" s="660"/>
      <c r="AF28" s="660"/>
      <c r="AG28" s="660"/>
      <c r="AH28" s="660"/>
      <c r="AI28" s="660"/>
      <c r="AJ28" s="10"/>
    </row>
    <row r="29" spans="1:37" ht="49.5" customHeight="1">
      <c r="A29" s="10"/>
      <c r="B29" s="658" t="s">
        <v>503</v>
      </c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8"/>
      <c r="N29" s="658"/>
      <c r="O29" s="658"/>
      <c r="P29" s="658"/>
      <c r="Q29" s="658"/>
      <c r="R29" s="658"/>
      <c r="S29" s="658"/>
      <c r="T29" s="658"/>
      <c r="U29" s="658"/>
      <c r="V29" s="658"/>
      <c r="W29" s="658"/>
      <c r="X29" s="658"/>
      <c r="Y29" s="658"/>
      <c r="Z29" s="658"/>
      <c r="AA29" s="658"/>
      <c r="AB29" s="658"/>
      <c r="AC29" s="658"/>
      <c r="AD29" s="658"/>
      <c r="AE29" s="658"/>
      <c r="AF29" s="658"/>
      <c r="AG29" s="658"/>
      <c r="AH29" s="658"/>
      <c r="AI29" s="658"/>
      <c r="AJ29" s="10"/>
    </row>
    <row r="30" spans="1:37" ht="3" customHeight="1">
      <c r="A30" s="92"/>
      <c r="B30" s="748"/>
      <c r="C30" s="748"/>
      <c r="D30" s="748"/>
      <c r="E30" s="748"/>
      <c r="F30" s="748"/>
      <c r="G30" s="748"/>
      <c r="H30" s="748"/>
      <c r="I30" s="748"/>
      <c r="J30" s="748"/>
      <c r="K30" s="748"/>
      <c r="L30" s="748"/>
      <c r="M30" s="748"/>
      <c r="N30" s="748"/>
      <c r="O30" s="748"/>
      <c r="P30" s="748"/>
      <c r="Q30" s="748"/>
      <c r="R30" s="748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lgd_nbLesko</cp:lastModifiedBy>
  <cp:lastPrinted>2021-12-13T12:10:26Z</cp:lastPrinted>
  <dcterms:created xsi:type="dcterms:W3CDTF">2007-12-13T09:58:23Z</dcterms:created>
  <dcterms:modified xsi:type="dcterms:W3CDTF">2021-12-13T12:11:53Z</dcterms:modified>
</cp:coreProperties>
</file>